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veen Mishra\Desktop\"/>
    </mc:Choice>
  </mc:AlternateContent>
  <xr:revisionPtr revIDLastSave="0" documentId="13_ncr:1_{3D8FD5DC-EEC6-4122-9178-5BA121F68C3D}" xr6:coauthVersionLast="47" xr6:coauthVersionMax="47" xr10:uidLastSave="{00000000-0000-0000-0000-000000000000}"/>
  <bookViews>
    <workbookView xWindow="-108" yWindow="-108" windowWidth="23256" windowHeight="12456" tabRatio="763" xr2:uid="{00000000-000D-0000-FFFF-FFFF00000000}"/>
  </bookViews>
  <sheets>
    <sheet name="Pareto Analysis " sheetId="2" r:id="rId1"/>
    <sheet name="Waterfall Chart" sheetId="3" r:id="rId2"/>
    <sheet name="Histogram data" sheetId="5" r:id="rId3"/>
    <sheet name="Dual Axis" sheetId="6" r:id="rId4"/>
    <sheet name="MAp Chart" sheetId="7" r:id="rId5"/>
    <sheet name="Funnel Chart" sheetId="8" r:id="rId6"/>
    <sheet name="Pie of Pie Chart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3" l="1"/>
  <c r="N7" i="5"/>
  <c r="N6" i="5"/>
  <c r="N5" i="5"/>
  <c r="N4" i="5"/>
  <c r="N3" i="5"/>
  <c r="N2" i="5"/>
</calcChain>
</file>

<file path=xl/sharedStrings.xml><?xml version="1.0" encoding="utf-8"?>
<sst xmlns="http://schemas.openxmlformats.org/spreadsheetml/2006/main" count="780" uniqueCount="406">
  <si>
    <t>Training Objective</t>
  </si>
  <si>
    <t>Cumulative %</t>
  </si>
  <si>
    <t>Use Pareto Analysis to identify the few production defects contributing to most rejection.</t>
  </si>
  <si>
    <t>Category</t>
  </si>
  <si>
    <t>Training Task</t>
  </si>
  <si>
    <t>Create a Waterfall Chart to show how operational and cost factors changed JSW's monthly EBITDA.</t>
  </si>
  <si>
    <t>Employee ID</t>
  </si>
  <si>
    <t>Employee Name</t>
  </si>
  <si>
    <t>Department</t>
  </si>
  <si>
    <t>Designation</t>
  </si>
  <si>
    <t>Shift</t>
  </si>
  <si>
    <t>Age</t>
  </si>
  <si>
    <t>Experience (Years)</t>
  </si>
  <si>
    <t>Monthly CTC (₹)</t>
  </si>
  <si>
    <t>Performance Rating</t>
  </si>
  <si>
    <t>Training Hours</t>
  </si>
  <si>
    <t>Leave Days</t>
  </si>
  <si>
    <t>Experience Bin (Years)</t>
  </si>
  <si>
    <t>Employees</t>
  </si>
  <si>
    <t>JSW001</t>
  </si>
  <si>
    <t>Sandeep Gupta</t>
  </si>
  <si>
    <t>Quality</t>
  </si>
  <si>
    <t>Assistant Manager</t>
  </si>
  <si>
    <t>C</t>
  </si>
  <si>
    <t>1–5</t>
  </si>
  <si>
    <t>JSW002</t>
  </si>
  <si>
    <t>Kavita Agarwal</t>
  </si>
  <si>
    <t>Maintenance</t>
  </si>
  <si>
    <t>Supervisor</t>
  </si>
  <si>
    <t>B</t>
  </si>
  <si>
    <t>6–10</t>
  </si>
  <si>
    <t>JSW003</t>
  </si>
  <si>
    <t>Deepak Mishra</t>
  </si>
  <si>
    <t>Projects</t>
  </si>
  <si>
    <t>Engineer</t>
  </si>
  <si>
    <t>11–15</t>
  </si>
  <si>
    <t>JSW004</t>
  </si>
  <si>
    <t>Neha Joshi</t>
  </si>
  <si>
    <t>Officer</t>
  </si>
  <si>
    <t>General</t>
  </si>
  <si>
    <t>16–20</t>
  </si>
  <si>
    <t>JSW005</t>
  </si>
  <si>
    <t>Manish Agarwal</t>
  </si>
  <si>
    <t>Logistics</t>
  </si>
  <si>
    <t>A</t>
  </si>
  <si>
    <t>21–25</t>
  </si>
  <si>
    <t>JSW006</t>
  </si>
  <si>
    <t>Pooja Yadav</t>
  </si>
  <si>
    <t>Finance</t>
  </si>
  <si>
    <t>26–30</t>
  </si>
  <si>
    <t>JSW007</t>
  </si>
  <si>
    <t>Ravi Gupta</t>
  </si>
  <si>
    <t>HR</t>
  </si>
  <si>
    <t>JSW008</t>
  </si>
  <si>
    <t>Ankit Yadav</t>
  </si>
  <si>
    <t>JSW009</t>
  </si>
  <si>
    <t>Vikas Joshi</t>
  </si>
  <si>
    <t>Production</t>
  </si>
  <si>
    <t>AGM</t>
  </si>
  <si>
    <t>JSW010</t>
  </si>
  <si>
    <t>Rahul Jain</t>
  </si>
  <si>
    <t>Safety</t>
  </si>
  <si>
    <t>JSW011</t>
  </si>
  <si>
    <t>JSW012</t>
  </si>
  <si>
    <t>Priya Jain</t>
  </si>
  <si>
    <t>Manager</t>
  </si>
  <si>
    <t>JSW013</t>
  </si>
  <si>
    <t>Pooja Mishra</t>
  </si>
  <si>
    <t>Senior Engineer</t>
  </si>
  <si>
    <t>JSW014</t>
  </si>
  <si>
    <t>Kavita Patel</t>
  </si>
  <si>
    <t>JSW015</t>
  </si>
  <si>
    <t>Amit Agarwal</t>
  </si>
  <si>
    <t>JSW016</t>
  </si>
  <si>
    <t>JSW017</t>
  </si>
  <si>
    <t>Manish Yadav</t>
  </si>
  <si>
    <t>JSW018</t>
  </si>
  <si>
    <t>Kavita Singh</t>
  </si>
  <si>
    <t>JSW019</t>
  </si>
  <si>
    <t>Sneha Gupta</t>
  </si>
  <si>
    <t>JSW020</t>
  </si>
  <si>
    <t>Ravi Joshi</t>
  </si>
  <si>
    <t>JSW021</t>
  </si>
  <si>
    <t>Vikas Yadav</t>
  </si>
  <si>
    <t>JSW022</t>
  </si>
  <si>
    <t>Sandeep Singh</t>
  </si>
  <si>
    <t>JSW023</t>
  </si>
  <si>
    <t>Ravi Agarwal</t>
  </si>
  <si>
    <t>JSW024</t>
  </si>
  <si>
    <t>Kavita Joshi</t>
  </si>
  <si>
    <t>JSW025</t>
  </si>
  <si>
    <t>Anjali Joshi</t>
  </si>
  <si>
    <t>JSW026</t>
  </si>
  <si>
    <t>Riya Yadav</t>
  </si>
  <si>
    <t>JSW027</t>
  </si>
  <si>
    <t>JSW028</t>
  </si>
  <si>
    <t>Priya Mishra</t>
  </si>
  <si>
    <t>JSW029</t>
  </si>
  <si>
    <t>Kavita Yadav</t>
  </si>
  <si>
    <t>JSW030</t>
  </si>
  <si>
    <t>Sneha Pandey</t>
  </si>
  <si>
    <t>JSW031</t>
  </si>
  <si>
    <t>JSW032</t>
  </si>
  <si>
    <t>Manish Kumar</t>
  </si>
  <si>
    <t>JSW033</t>
  </si>
  <si>
    <t>Sandeep Kumar</t>
  </si>
  <si>
    <t>JSW034</t>
  </si>
  <si>
    <t>Rahul Sharma</t>
  </si>
  <si>
    <t>JSW035</t>
  </si>
  <si>
    <t>JSW036</t>
  </si>
  <si>
    <t>Sneha Yadav</t>
  </si>
  <si>
    <t>JSW037</t>
  </si>
  <si>
    <t>Sandeep Jain</t>
  </si>
  <si>
    <t>JSW038</t>
  </si>
  <si>
    <t>Kavita Gupta</t>
  </si>
  <si>
    <t>JSW039</t>
  </si>
  <si>
    <t>Ankit Singh</t>
  </si>
  <si>
    <t>JSW040</t>
  </si>
  <si>
    <t>Ankit Gupta</t>
  </si>
  <si>
    <t>JSW041</t>
  </si>
  <si>
    <t>Deepak Patel</t>
  </si>
  <si>
    <t>JSW042</t>
  </si>
  <si>
    <t>Manish Gupta</t>
  </si>
  <si>
    <t>JSW043</t>
  </si>
  <si>
    <t>JSW044</t>
  </si>
  <si>
    <t>Ankit Joshi</t>
  </si>
  <si>
    <t>JSW045</t>
  </si>
  <si>
    <t>Shweta Gupta</t>
  </si>
  <si>
    <t>JSW046</t>
  </si>
  <si>
    <t>Pooja Joshi</t>
  </si>
  <si>
    <t>JSW047</t>
  </si>
  <si>
    <t>Rahul Yadav</t>
  </si>
  <si>
    <t>JSW048</t>
  </si>
  <si>
    <t>Amit Joshi</t>
  </si>
  <si>
    <t>JSW049</t>
  </si>
  <si>
    <t>Shweta Sharma</t>
  </si>
  <si>
    <t>JSW050</t>
  </si>
  <si>
    <t>Ankit Pandey</t>
  </si>
  <si>
    <t>JSW051</t>
  </si>
  <si>
    <t>JSW052</t>
  </si>
  <si>
    <t>Vikas Patel</t>
  </si>
  <si>
    <t>JSW053</t>
  </si>
  <si>
    <t>Priya Sharma</t>
  </si>
  <si>
    <t>JSW054</t>
  </si>
  <si>
    <t>Pooja Jain</t>
  </si>
  <si>
    <t>JSW055</t>
  </si>
  <si>
    <t>Kavita Sharma</t>
  </si>
  <si>
    <t>JSW056</t>
  </si>
  <si>
    <t>JSW057</t>
  </si>
  <si>
    <t>Amit Pandey</t>
  </si>
  <si>
    <t>JSW058</t>
  </si>
  <si>
    <t>Sneha Joshi</t>
  </si>
  <si>
    <t>JSW059</t>
  </si>
  <si>
    <t>Rahul Agarwal</t>
  </si>
  <si>
    <t>JSW060</t>
  </si>
  <si>
    <t>Sandeep Yadav</t>
  </si>
  <si>
    <t>JSW061</t>
  </si>
  <si>
    <t>Anjali Patel</t>
  </si>
  <si>
    <t>JSW062</t>
  </si>
  <si>
    <t>JSW063</t>
  </si>
  <si>
    <t>JSW064</t>
  </si>
  <si>
    <t>Priya Yadav</t>
  </si>
  <si>
    <t>JSW065</t>
  </si>
  <si>
    <t>Neha Pandey</t>
  </si>
  <si>
    <t>JSW066</t>
  </si>
  <si>
    <t>Riya Gupta</t>
  </si>
  <si>
    <t>JSW067</t>
  </si>
  <si>
    <t>JSW068</t>
  </si>
  <si>
    <t>Vikas Verma</t>
  </si>
  <si>
    <t>JSW069</t>
  </si>
  <si>
    <t>Priya Singh</t>
  </si>
  <si>
    <t>JSW070</t>
  </si>
  <si>
    <t>Ravi Singh</t>
  </si>
  <si>
    <t>JSW071</t>
  </si>
  <si>
    <t>JSW072</t>
  </si>
  <si>
    <t>Riya Sharma</t>
  </si>
  <si>
    <t>JSW073</t>
  </si>
  <si>
    <t>Kavita Verma</t>
  </si>
  <si>
    <t>JSW074</t>
  </si>
  <si>
    <t>JSW075</t>
  </si>
  <si>
    <t>JSW076</t>
  </si>
  <si>
    <t>Anjali Jain</t>
  </si>
  <si>
    <t>JSW077</t>
  </si>
  <si>
    <t>Deepak Joshi</t>
  </si>
  <si>
    <t>JSW078</t>
  </si>
  <si>
    <t>Deepak Agarwal</t>
  </si>
  <si>
    <t>JSW079</t>
  </si>
  <si>
    <t>Vikas Singh</t>
  </si>
  <si>
    <t>JSW080</t>
  </si>
  <si>
    <t>Ankit Agarwal</t>
  </si>
  <si>
    <t>JSW081</t>
  </si>
  <si>
    <t>Ravi Yadav</t>
  </si>
  <si>
    <t>JSW082</t>
  </si>
  <si>
    <t>Rahul Pandey</t>
  </si>
  <si>
    <t>JSW083</t>
  </si>
  <si>
    <t>Riya Pandey</t>
  </si>
  <si>
    <t>JSW084</t>
  </si>
  <si>
    <t>Pooja Patel</t>
  </si>
  <si>
    <t>JSW085</t>
  </si>
  <si>
    <t>JSW086</t>
  </si>
  <si>
    <t>JSW087</t>
  </si>
  <si>
    <t>Ravi Verma</t>
  </si>
  <si>
    <t>JSW088</t>
  </si>
  <si>
    <t>Sandeep Patel</t>
  </si>
  <si>
    <t>JSW089</t>
  </si>
  <si>
    <t>Deepak Singh</t>
  </si>
  <si>
    <t>JSW090</t>
  </si>
  <si>
    <t>Ankit Patel</t>
  </si>
  <si>
    <t>JSW091</t>
  </si>
  <si>
    <t>Anjali Sharma</t>
  </si>
  <si>
    <t>JSW092</t>
  </si>
  <si>
    <t>JSW093</t>
  </si>
  <si>
    <t>Ravi Sharma</t>
  </si>
  <si>
    <t>JSW094</t>
  </si>
  <si>
    <t>Shweta Patel</t>
  </si>
  <si>
    <t>JSW095</t>
  </si>
  <si>
    <t>Riya Jain</t>
  </si>
  <si>
    <t>JSW096</t>
  </si>
  <si>
    <t>JSW097</t>
  </si>
  <si>
    <t>Sneha Jain</t>
  </si>
  <si>
    <t>JSW098</t>
  </si>
  <si>
    <t>Shweta Verma</t>
  </si>
  <si>
    <t>JSW099</t>
  </si>
  <si>
    <t>Amit Mishra</t>
  </si>
  <si>
    <t>JSW100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</si>
  <si>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</si>
  <si>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</si>
  <si>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</si>
  <si>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</si>
  <si>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</si>
  <si>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</si>
  <si>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</si>
  <si>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</si>
  <si>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</si>
  <si>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</si>
  <si>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</si>
  <si>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</si>
  <si>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</si>
  <si>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Andhra Pradesh</t>
  </si>
  <si>
    <t>Assam</t>
  </si>
  <si>
    <t>Bihar</t>
  </si>
  <si>
    <t>Chhattisgarh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</si>
  <si>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</si>
  <si>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</si>
  <si>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</si>
  <si>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</si>
  <si>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</si>
  <si>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</si>
  <si>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</si>
  <si>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</si>
  <si>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</si>
  <si>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</si>
  <si>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</si>
  <si>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</si>
  <si>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</si>
  <si>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</si>
  <si>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</si>
  <si>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</si>
  <si>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West Bengal</t>
  </si>
  <si>
    <t>JSW B2B Sales Funnel Stage</t>
  </si>
  <si>
    <t>Number of Opportunities</t>
  </si>
  <si>
    <t>Target Industrial Accounts</t>
  </si>
  <si>
    <t>Create a Funnel Chart to analyze conversion from target accounts to confirmed orders.</t>
  </si>
  <si>
    <t>Initial Customer Contact</t>
  </si>
  <si>
    <t>Qualified Business Opportunity</t>
  </si>
  <si>
    <t>Technical Discussion / Product Trial</t>
  </si>
  <si>
    <t>Commercial Offer Submitted</t>
  </si>
  <si>
    <t>Price Negotiation</t>
  </si>
  <si>
    <t>Purchase Order Received</t>
  </si>
  <si>
    <t>Order Converted / Closed</t>
  </si>
  <si>
    <r>
      <t xml:space="preserve">A </t>
    </r>
    <r>
      <rPr>
        <b/>
        <sz val="14"/>
        <color theme="1"/>
        <rFont val="Aptos Narrow"/>
        <family val="2"/>
        <scheme val="minor"/>
      </rPr>
      <t>Waterfall Chart</t>
    </r>
    <r>
      <rPr>
        <sz val="14"/>
        <color theme="1"/>
        <rFont val="Aptos Narrow"/>
        <family val="2"/>
        <scheme val="minor"/>
      </rPr>
      <t xml:space="preserve"> is used to show </t>
    </r>
    <r>
      <rPr>
        <b/>
        <sz val="14"/>
        <color theme="1"/>
        <rFont val="Aptos Narrow"/>
        <family val="2"/>
        <scheme val="minor"/>
      </rPr>
      <t>how an initial value increases and decreases step by step until it reaches a final value</t>
    </r>
    <r>
      <rPr>
        <sz val="14"/>
        <color theme="1"/>
        <rFont val="Aptos Narrow"/>
        <family val="2"/>
        <scheme val="minor"/>
      </rPr>
      <t>.</t>
    </r>
  </si>
  <si>
    <t>Amount (₹)</t>
  </si>
  <si>
    <t>Previous Month Profit</t>
  </si>
  <si>
    <t>Sales Volume Increase</t>
  </si>
  <si>
    <t>Price Improvement</t>
  </si>
  <si>
    <t>Raw Material Cost Increase</t>
  </si>
  <si>
    <t>Higher Rejection</t>
  </si>
  <si>
    <t>Power Cost Increase</t>
  </si>
  <si>
    <t>Labour Cost Increase</t>
  </si>
  <si>
    <t>Maintenance Saving</t>
  </si>
  <si>
    <t>Logistics Saving</t>
  </si>
  <si>
    <t>Current Month Profit</t>
  </si>
  <si>
    <t>Country</t>
  </si>
  <si>
    <t>Continent</t>
  </si>
  <si>
    <t>Sales (USD)</t>
  </si>
  <si>
    <t>United States</t>
  </si>
  <si>
    <t>North America</t>
  </si>
  <si>
    <t>Canada</t>
  </si>
  <si>
    <t>Mexico</t>
  </si>
  <si>
    <t>Brazil</t>
  </si>
  <si>
    <t>South America</t>
  </si>
  <si>
    <t>Argentina</t>
  </si>
  <si>
    <t>Chile</t>
  </si>
  <si>
    <t>Colombia</t>
  </si>
  <si>
    <t>United Kingdom</t>
  </si>
  <si>
    <t>Europe</t>
  </si>
  <si>
    <t>Germany</t>
  </si>
  <si>
    <t>France</t>
  </si>
  <si>
    <t>Italy</t>
  </si>
  <si>
    <t>Spain</t>
  </si>
  <si>
    <t>Netherlands</t>
  </si>
  <si>
    <t>Switzerland</t>
  </si>
  <si>
    <t>Sweden</t>
  </si>
  <si>
    <t>Norway</t>
  </si>
  <si>
    <t>Russia</t>
  </si>
  <si>
    <t>Turkey</t>
  </si>
  <si>
    <t>Asia</t>
  </si>
  <si>
    <t>Saudi Arabia</t>
  </si>
  <si>
    <t>United Arab Emirates</t>
  </si>
  <si>
    <t>India</t>
  </si>
  <si>
    <t>China</t>
  </si>
  <si>
    <t>Japan</t>
  </si>
  <si>
    <t>South Korea</t>
  </si>
  <si>
    <t>Singapore</t>
  </si>
  <si>
    <t>Malaysia</t>
  </si>
  <si>
    <t>Thailand</t>
  </si>
  <si>
    <t>Indonesia</t>
  </si>
  <si>
    <t>Vietnam</t>
  </si>
  <si>
    <t>Philippines</t>
  </si>
  <si>
    <t>Australia</t>
  </si>
  <si>
    <t>Oceania</t>
  </si>
  <si>
    <t>New Zealand</t>
  </si>
  <si>
    <t>South Africa</t>
  </si>
  <si>
    <t>Africa</t>
  </si>
  <si>
    <t>Egypt</t>
  </si>
  <si>
    <t>Nigeria</t>
  </si>
  <si>
    <t>Kenya</t>
  </si>
  <si>
    <t>Morocco</t>
  </si>
  <si>
    <t>Ethiopia</t>
  </si>
  <si>
    <t>Algeria</t>
  </si>
  <si>
    <t>Ghana</t>
  </si>
  <si>
    <t>Defect / Issue</t>
  </si>
  <si>
    <t>Frequency</t>
  </si>
  <si>
    <t>LED Not Glowing</t>
  </si>
  <si>
    <t>Flickering Light</t>
  </si>
  <si>
    <t>Driver Failure</t>
  </si>
  <si>
    <t>Low Brightness</t>
  </si>
  <si>
    <t>Body/Diffuser Damage</t>
  </si>
  <si>
    <t>Color Variation</t>
  </si>
  <si>
    <t>Loose Connection</t>
  </si>
  <si>
    <t>Overheating</t>
  </si>
  <si>
    <t>PCB Defect</t>
  </si>
  <si>
    <t>Packaging Damage</t>
  </si>
  <si>
    <t>Wrong Labeling</t>
  </si>
  <si>
    <t>Missing Accessories</t>
  </si>
  <si>
    <t>Other Minor Defects</t>
  </si>
  <si>
    <t>Cumulative no</t>
  </si>
  <si>
    <t>Waterfall Chart Training Exercise</t>
  </si>
  <si>
    <t>Amount (₹ Lakhs)</t>
  </si>
  <si>
    <t>Type</t>
  </si>
  <si>
    <t>Gross Sales</t>
  </si>
  <si>
    <t>Total</t>
  </si>
  <si>
    <t>Sales Returns</t>
  </si>
  <si>
    <t>Decrease</t>
  </si>
  <si>
    <t>Discounts</t>
  </si>
  <si>
    <t>Trade Schemes</t>
  </si>
  <si>
    <t>Net Sales</t>
  </si>
  <si>
    <t>Raw Material Cost</t>
  </si>
  <si>
    <t>Employee Cost</t>
  </si>
  <si>
    <t>Manufacturing Overheads</t>
  </si>
  <si>
    <t>Logistics &amp; Distribution</t>
  </si>
  <si>
    <t>Marketing &amp; Promotion</t>
  </si>
  <si>
    <t>Administrative Expenses</t>
  </si>
  <si>
    <t>Operating Profit</t>
  </si>
  <si>
    <t>Sales Revenue (₹ Lakhs)</t>
  </si>
  <si>
    <t>Gross Profit Margin (%)</t>
  </si>
  <si>
    <t>State / UT</t>
  </si>
  <si>
    <t>Region</t>
  </si>
  <si>
    <t>Halonix Sales (₹ Lakhs)</t>
  </si>
  <si>
    <t>Units Sold</t>
  </si>
  <si>
    <t>Distributors</t>
  </si>
  <si>
    <t>South</t>
  </si>
  <si>
    <t>Arunachal Pradesh</t>
  </si>
  <si>
    <t>Northeast</t>
  </si>
  <si>
    <t>East</t>
  </si>
  <si>
    <t>Central</t>
  </si>
  <si>
    <t>West</t>
  </si>
  <si>
    <t>North</t>
  </si>
  <si>
    <t>Manipur</t>
  </si>
  <si>
    <t>Meghalaya</t>
  </si>
  <si>
    <t>Mizoram</t>
  </si>
  <si>
    <t>Nagaland</t>
  </si>
  <si>
    <t>Sikkim</t>
  </si>
  <si>
    <t>Tripura</t>
  </si>
  <si>
    <t>Uttarakhand</t>
  </si>
  <si>
    <t>Andaman &amp; Nicobar Islands</t>
  </si>
  <si>
    <t>UT</t>
  </si>
  <si>
    <t>Chandigarh</t>
  </si>
  <si>
    <t>Dadra &amp; Nagar Haveli and Daman &amp; Diu</t>
  </si>
  <si>
    <t>UT/NCT</t>
  </si>
  <si>
    <t>Jammu &amp; Kashmir</t>
  </si>
  <si>
    <t>Ladakh</t>
  </si>
  <si>
    <t>Lakshadweep</t>
  </si>
  <si>
    <t>Puducherry</t>
  </si>
  <si>
    <t>Product Category</t>
  </si>
  <si>
    <t>Sales (₹ Lakhs)</t>
  </si>
  <si>
    <t>LED Bulbs</t>
  </si>
  <si>
    <t>LED Battens</t>
  </si>
  <si>
    <t>LED Downlights</t>
  </si>
  <si>
    <t>LED Panels</t>
  </si>
  <si>
    <t>Street Lights</t>
  </si>
  <si>
    <t>Emergency Lights</t>
  </si>
  <si>
    <t>Decorative Lights</t>
  </si>
  <si>
    <t>Fans</t>
  </si>
  <si>
    <t>Accessories</t>
  </si>
  <si>
    <t>Other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</si>
</sst>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FFFFFF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1F4E78"/>
      </patternFill>
    </fill>
    <fill>
      <patternFill patternType="solid">
        <fgColor theme="3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vertical="center" inden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3" fontId="0" fillId="0" borderId="0" xfId="0" applyNumberFormat="1"/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10" fontId="0" fillId="0" borderId="0" xfId="0" applyNumberForma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1" xfId="0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3" fontId="0" fillId="0" borderId="2" xfId="0" applyNumberFormat="1" applyBorder="1" applyAlignment="1">
      <alignment horizontal="right"/>
    </xf>
    <xf numFmtId="3" fontId="0" fillId="0" borderId="2" xfId="0" applyNumberForma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0" xfId="0"/>
    <xf numFmtId="0" fontId="7" fillId="3" borderId="2" xfId="0" applyFont="1" applyFill="1" applyBorder="1"/>
    <xf numFmtId="0" fontId="0" fillId="0" borderId="2" xfId="0" applyBorder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right" vertical="center" wrapText="1"/>
    </xf>
  </cellXfs>
  <cellStyles count="1">
    <cellStyle name="Normal" xfId="0" builtinId="0"/>
  </cellStyles>
  <dxfs count="3">
    <dxf>
      <numFmt numFmtId="3" formatCode="#,##0"/>
      <alignment horizontal="righ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D19B3B-81B6-4A39-947C-FAB4EB6CF81A}" name="Table23" displayName="Table23" ref="M1:O41" totalsRowShown="0">
  <autoFilter ref="M1:O41" xr:uid="{4DD19B3B-81B6-4A39-947C-FAB4EB6CF81A}"/>
  <tableColumns count="3">
    <tableColumn id="1" xr3:uid="{9995EFB1-1199-48EB-A039-C02C3C2D5FC7}" name="Country" dataDxfId="2"/>
    <tableColumn id="2" xr3:uid="{4F3D2E67-D995-4768-A525-DDBADFA3524D}" name="Continent" dataDxfId="1"/>
    <tableColumn id="3" xr3:uid="{FF5D546F-F7EA-4780-BE17-B5C17FAB21D0}" name="Sales (USD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4.4" x14ac:dyDescent="0.3"/>
  <cols>
    <col min="1" max="1" width="20" customWidth="1"/>
    <col min="2" max="2" width="22" customWidth="1"/>
    <col min="3" max="3" width="16.6640625" customWidth="1"/>
    <col min="4" max="4" width="16.77734375" customWidth="1"/>
  </cols>
  <sheetData>
    <row r="1" spans="1:4" x14ac:dyDescent="0.3">
      <c r="A1" s="4" t="s">
        <v>331</v>
      </c>
      <c r="B1" s="4" t="s">
        <v>332</v>
      </c>
      <c r="C1" s="6" t="s">
        <v>346</v>
      </c>
      <c r="D1" s="6" t="s">
        <v>1</v>
      </c>
    </row>
    <row r="2" spans="1:4" x14ac:dyDescent="0.3">
      <c r="A2" s="7" t="s">
        <v>333</v>
      </c>
      <c r="B2" s="3">
        <v>185</v>
      </c>
      <c r="C2" s="12"/>
    </row>
    <row r="3" spans="1:4" x14ac:dyDescent="0.3">
      <c r="A3" s="7" t="s">
        <v>334</v>
      </c>
      <c r="B3" s="3">
        <v>120</v>
      </c>
      <c r="C3" s="12"/>
    </row>
    <row r="4" spans="1:4" x14ac:dyDescent="0.3">
      <c r="A4" s="7" t="s">
        <v>335</v>
      </c>
      <c r="B4" s="3">
        <v>95</v>
      </c>
      <c r="C4" s="12"/>
    </row>
    <row r="5" spans="1:4" x14ac:dyDescent="0.3">
      <c r="A5" s="7" t="s">
        <v>336</v>
      </c>
      <c r="B5" s="3">
        <v>75</v>
      </c>
      <c r="C5" s="12"/>
    </row>
    <row r="6" spans="1:4" x14ac:dyDescent="0.3">
      <c r="A6" s="7" t="s">
        <v>337</v>
      </c>
      <c r="B6" s="3">
        <v>60</v>
      </c>
      <c r="C6" s="12"/>
    </row>
    <row r="7" spans="1:4" x14ac:dyDescent="0.3">
      <c r="A7" s="7" t="s">
        <v>338</v>
      </c>
      <c r="B7" s="3">
        <v>48</v>
      </c>
      <c r="C7" s="12"/>
    </row>
    <row r="8" spans="1:4" x14ac:dyDescent="0.3">
      <c r="A8" s="7" t="s">
        <v>339</v>
      </c>
      <c r="B8" s="3">
        <v>40</v>
      </c>
      <c r="C8" s="12"/>
    </row>
    <row r="9" spans="1:4" x14ac:dyDescent="0.3">
      <c r="A9" s="7" t="s">
        <v>340</v>
      </c>
      <c r="B9" s="3">
        <v>35</v>
      </c>
      <c r="C9" s="12"/>
    </row>
    <row r="10" spans="1:4" x14ac:dyDescent="0.3">
      <c r="A10" s="7" t="s">
        <v>341</v>
      </c>
      <c r="B10" s="3">
        <v>28</v>
      </c>
      <c r="C10" s="12"/>
    </row>
    <row r="11" spans="1:4" x14ac:dyDescent="0.3">
      <c r="A11" s="7" t="s">
        <v>342</v>
      </c>
      <c r="B11" s="3">
        <v>22</v>
      </c>
      <c r="C11" s="12"/>
    </row>
    <row r="12" spans="1:4" x14ac:dyDescent="0.3">
      <c r="A12" s="7" t="s">
        <v>343</v>
      </c>
      <c r="B12" s="3">
        <v>15</v>
      </c>
      <c r="C12" s="12"/>
    </row>
    <row r="13" spans="1:4" x14ac:dyDescent="0.3">
      <c r="A13" s="7" t="s">
        <v>344</v>
      </c>
      <c r="B13" s="3">
        <v>10</v>
      </c>
      <c r="C13" s="12"/>
    </row>
    <row r="14" spans="1:4" x14ac:dyDescent="0.3">
      <c r="A14" s="7" t="s">
        <v>345</v>
      </c>
      <c r="B14" s="3">
        <v>6</v>
      </c>
      <c r="C14" s="12"/>
    </row>
    <row r="15" spans="1:4" x14ac:dyDescent="0.3">
      <c r="C15" s="13"/>
    </row>
    <row r="16" spans="1:4" x14ac:dyDescent="0.3">
      <c r="C16" s="13"/>
    </row>
    <row r="18" spans="1:1" x14ac:dyDescent="0.3">
      <c r="A18" t="s">
        <v>0</v>
      </c>
    </row>
    <row r="19" spans="1:1" x14ac:dyDescent="0.3">
      <c r="A19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0"/>
  <sheetViews>
    <sheetView workbookViewId="0">
      <selection activeCell="A7" sqref="A7"/>
    </sheetView>
  </sheetViews>
  <sheetFormatPr defaultRowHeight="14.4" x14ac:dyDescent="0.3"/>
  <cols>
    <col min="1" max="1" width="42" customWidth="1"/>
    <col min="2" max="2" width="34" customWidth="1"/>
    <col min="3" max="3" width="14" customWidth="1"/>
    <col min="4" max="4" width="14" bestFit="1" customWidth="1"/>
    <col min="5" max="5" width="14" customWidth="1"/>
    <col min="6" max="6" width="25.44140625" customWidth="1"/>
    <col min="7" max="24" width="14" customWidth="1"/>
  </cols>
  <sheetData>
    <row r="1" spans="1:24" ht="18" customHeight="1" x14ac:dyDescent="0.35">
      <c r="A1" s="33" t="s">
        <v>347</v>
      </c>
      <c r="B1" s="32"/>
      <c r="C1" s="32"/>
      <c r="E1" s="2" t="s">
        <v>270</v>
      </c>
    </row>
    <row r="3" spans="1:24" ht="23.4" customHeight="1" x14ac:dyDescent="0.3">
      <c r="A3" s="35" t="s">
        <v>3</v>
      </c>
      <c r="B3" s="36" t="s">
        <v>348</v>
      </c>
      <c r="C3" s="35" t="s">
        <v>349</v>
      </c>
      <c r="F3" s="28" t="s">
        <v>3</v>
      </c>
      <c r="G3" s="28" t="s">
        <v>271</v>
      </c>
      <c r="V3" s="11"/>
    </row>
    <row r="4" spans="1:24" ht="28.8" customHeight="1" x14ac:dyDescent="0.3">
      <c r="A4" s="7" t="s">
        <v>350</v>
      </c>
      <c r="B4" s="16">
        <v>1250</v>
      </c>
      <c r="C4" s="7" t="s">
        <v>351</v>
      </c>
      <c r="F4" s="19" t="s">
        <v>272</v>
      </c>
      <c r="G4" s="29">
        <v>7500000</v>
      </c>
    </row>
    <row r="5" spans="1:24" ht="28.8" customHeight="1" x14ac:dyDescent="0.3">
      <c r="A5" s="7" t="s">
        <v>352</v>
      </c>
      <c r="B5" s="3">
        <v>-45</v>
      </c>
      <c r="C5" s="7" t="s">
        <v>353</v>
      </c>
      <c r="F5" s="19" t="s">
        <v>273</v>
      </c>
      <c r="G5" s="29">
        <v>1800000</v>
      </c>
      <c r="V5" s="10"/>
    </row>
    <row r="6" spans="1:24" ht="28.8" customHeight="1" x14ac:dyDescent="0.3">
      <c r="A6" s="7" t="s">
        <v>354</v>
      </c>
      <c r="B6" s="3">
        <v>-35</v>
      </c>
      <c r="C6" s="7" t="s">
        <v>353</v>
      </c>
      <c r="F6" s="19" t="s">
        <v>274</v>
      </c>
      <c r="G6" s="29">
        <v>950000</v>
      </c>
    </row>
    <row r="7" spans="1:24" ht="28.8" customHeight="1" x14ac:dyDescent="0.3">
      <c r="A7" s="7" t="s">
        <v>355</v>
      </c>
      <c r="B7" s="3">
        <v>-25</v>
      </c>
      <c r="C7" s="7" t="s">
        <v>353</v>
      </c>
      <c r="F7" s="19" t="s">
        <v>275</v>
      </c>
      <c r="G7" s="29">
        <v>-700000</v>
      </c>
      <c r="V7" s="4"/>
      <c r="W7" s="6"/>
      <c r="X7" s="6"/>
    </row>
    <row r="8" spans="1:24" ht="28.8" customHeight="1" x14ac:dyDescent="0.3">
      <c r="A8" s="7" t="s">
        <v>356</v>
      </c>
      <c r="B8" s="16">
        <v>1145</v>
      </c>
      <c r="C8" s="7" t="s">
        <v>351</v>
      </c>
      <c r="F8" s="19" t="s">
        <v>276</v>
      </c>
      <c r="G8" s="29">
        <v>-350000</v>
      </c>
      <c r="V8" s="7"/>
      <c r="W8" s="5"/>
      <c r="X8" s="12"/>
    </row>
    <row r="9" spans="1:24" ht="28.8" customHeight="1" x14ac:dyDescent="0.3">
      <c r="A9" s="7" t="s">
        <v>357</v>
      </c>
      <c r="B9" s="3">
        <v>-520</v>
      </c>
      <c r="C9" s="7" t="s">
        <v>353</v>
      </c>
      <c r="F9" s="19" t="s">
        <v>277</v>
      </c>
      <c r="G9" s="29">
        <v>-280000</v>
      </c>
      <c r="V9" s="7"/>
      <c r="W9" s="5"/>
      <c r="X9" s="12"/>
    </row>
    <row r="10" spans="1:24" ht="28.8" customHeight="1" x14ac:dyDescent="0.3">
      <c r="A10" s="7" t="s">
        <v>358</v>
      </c>
      <c r="B10" s="3">
        <v>-125</v>
      </c>
      <c r="C10" s="7" t="s">
        <v>353</v>
      </c>
      <c r="F10" s="19" t="s">
        <v>278</v>
      </c>
      <c r="G10" s="29">
        <v>-170000</v>
      </c>
      <c r="V10" s="7"/>
      <c r="W10" s="5"/>
      <c r="X10" s="12"/>
    </row>
    <row r="11" spans="1:24" ht="28.8" customHeight="1" x14ac:dyDescent="0.3">
      <c r="A11" s="7" t="s">
        <v>359</v>
      </c>
      <c r="B11" s="3">
        <v>-95</v>
      </c>
      <c r="C11" s="7" t="s">
        <v>353</v>
      </c>
      <c r="F11" s="19" t="s">
        <v>279</v>
      </c>
      <c r="G11" s="29">
        <v>220000</v>
      </c>
      <c r="V11" s="7"/>
      <c r="W11" s="5"/>
      <c r="X11" s="12"/>
    </row>
    <row r="12" spans="1:24" x14ac:dyDescent="0.3">
      <c r="A12" s="7" t="s">
        <v>360</v>
      </c>
      <c r="B12" s="3">
        <v>-60</v>
      </c>
      <c r="C12" s="7" t="s">
        <v>353</v>
      </c>
      <c r="F12" s="19" t="s">
        <v>280</v>
      </c>
      <c r="G12" s="29">
        <v>130000</v>
      </c>
      <c r="V12" s="7"/>
      <c r="W12" s="5"/>
      <c r="X12" s="12"/>
    </row>
    <row r="13" spans="1:24" ht="28.8" customHeight="1" x14ac:dyDescent="0.3">
      <c r="A13" s="7" t="s">
        <v>361</v>
      </c>
      <c r="B13" s="3">
        <v>-45</v>
      </c>
      <c r="C13" s="7" t="s">
        <v>353</v>
      </c>
      <c r="F13" s="30" t="s">
        <v>281</v>
      </c>
      <c r="G13" s="31">
        <f>SUM(G4:G12)</f>
        <v>9100000</v>
      </c>
      <c r="V13" s="7"/>
      <c r="W13" s="5"/>
      <c r="X13" s="12"/>
    </row>
    <row r="14" spans="1:24" x14ac:dyDescent="0.3">
      <c r="A14" s="7" t="s">
        <v>362</v>
      </c>
      <c r="B14" s="3">
        <v>-35</v>
      </c>
      <c r="C14" s="7" t="s">
        <v>353</v>
      </c>
      <c r="V14" s="1"/>
    </row>
    <row r="15" spans="1:24" x14ac:dyDescent="0.3">
      <c r="A15" s="7" t="s">
        <v>363</v>
      </c>
      <c r="B15" s="3">
        <v>265</v>
      </c>
      <c r="C15" s="7" t="s">
        <v>351</v>
      </c>
      <c r="V15" s="1"/>
    </row>
    <row r="16" spans="1:24" x14ac:dyDescent="0.3">
      <c r="B16" s="7"/>
      <c r="C16" s="9"/>
      <c r="V16" s="1"/>
    </row>
    <row r="17" spans="1:22" x14ac:dyDescent="0.3">
      <c r="B17" s="7"/>
      <c r="C17" s="9"/>
      <c r="V17" s="1"/>
    </row>
    <row r="18" spans="1:22" x14ac:dyDescent="0.3">
      <c r="A18" s="21" t="s">
        <v>4</v>
      </c>
      <c r="B18" s="7"/>
      <c r="C18" s="9"/>
      <c r="D18" s="8"/>
      <c r="V18" s="1"/>
    </row>
    <row r="19" spans="1:22" x14ac:dyDescent="0.3">
      <c r="A19" s="34" t="s">
        <v>5</v>
      </c>
      <c r="B19" s="32"/>
    </row>
    <row r="20" spans="1:22" x14ac:dyDescent="0.3">
      <c r="A20" s="10"/>
    </row>
    <row r="21" spans="1:22" x14ac:dyDescent="0.3">
      <c r="A21" s="1"/>
    </row>
    <row r="22" spans="1:22" x14ac:dyDescent="0.3">
      <c r="A22" s="1"/>
    </row>
    <row r="24" spans="1:22" x14ac:dyDescent="0.3">
      <c r="A24" s="10"/>
    </row>
    <row r="25" spans="1:22" x14ac:dyDescent="0.3">
      <c r="A25" s="1"/>
    </row>
    <row r="26" spans="1:22" x14ac:dyDescent="0.3">
      <c r="A26" s="1"/>
    </row>
    <row r="28" spans="1:22" x14ac:dyDescent="0.3">
      <c r="A28" s="10"/>
    </row>
    <row r="29" spans="1:22" x14ac:dyDescent="0.3">
      <c r="A29" s="1"/>
    </row>
    <row r="30" spans="1:22" x14ac:dyDescent="0.3">
      <c r="A30" s="1"/>
    </row>
  </sheetData>
  <mergeCells count="2">
    <mergeCell ref="A1:C1"/>
    <mergeCell ref="A19:B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0"/>
  <sheetViews>
    <sheetView workbookViewId="0">
      <pane ySplit="1" topLeftCell="A2" activePane="bottomLeft" state="frozen"/>
      <selection activeCell="T25" sqref="T25:T35"/>
      <selection pane="bottomLeft" activeCell="I5" sqref="I5"/>
    </sheetView>
  </sheetViews>
  <sheetFormatPr defaultRowHeight="14.4" x14ac:dyDescent="0.3"/>
  <cols>
    <col min="1" max="1" width="14" customWidth="1"/>
    <col min="2" max="2" width="22" customWidth="1"/>
    <col min="3" max="3" width="14" customWidth="1"/>
    <col min="4" max="4" width="19" customWidth="1"/>
    <col min="5" max="5" width="14" customWidth="1"/>
    <col min="6" max="6" width="10.33203125" style="17" customWidth="1"/>
    <col min="7" max="7" width="17.77734375" style="17" customWidth="1"/>
    <col min="8" max="8" width="17" customWidth="1"/>
    <col min="9" max="9" width="20" customWidth="1"/>
    <col min="10" max="10" width="16" style="17" customWidth="1"/>
    <col min="11" max="12" width="14" customWidth="1"/>
    <col min="13" max="13" width="24" bestFit="1" customWidth="1"/>
    <col min="14" max="14" width="26.77734375" customWidth="1"/>
  </cols>
  <sheetData>
    <row r="1" spans="1:14" x14ac:dyDescent="0.3">
      <c r="A1" s="20" t="s">
        <v>6</v>
      </c>
      <c r="B1" s="20" t="s">
        <v>7</v>
      </c>
      <c r="C1" s="20" t="s">
        <v>8</v>
      </c>
      <c r="D1" s="20" t="s">
        <v>9</v>
      </c>
      <c r="E1" s="20" t="s">
        <v>10</v>
      </c>
      <c r="F1" s="20" t="s">
        <v>11</v>
      </c>
      <c r="G1" s="20" t="s">
        <v>12</v>
      </c>
      <c r="H1" s="20" t="s">
        <v>13</v>
      </c>
      <c r="I1" s="20" t="s">
        <v>14</v>
      </c>
      <c r="J1" s="20" t="s">
        <v>15</v>
      </c>
      <c r="K1" s="20" t="s">
        <v>16</v>
      </c>
      <c r="L1" s="20"/>
      <c r="M1" s="20" t="s">
        <v>17</v>
      </c>
      <c r="N1" s="20" t="s">
        <v>18</v>
      </c>
    </row>
    <row r="2" spans="1:14" x14ac:dyDescent="0.3">
      <c r="A2" s="23" t="s">
        <v>19</v>
      </c>
      <c r="B2" s="23" t="s">
        <v>20</v>
      </c>
      <c r="C2" s="23" t="s">
        <v>21</v>
      </c>
      <c r="D2" s="23" t="s">
        <v>22</v>
      </c>
      <c r="E2" s="23" t="s">
        <v>23</v>
      </c>
      <c r="F2" s="24">
        <v>30</v>
      </c>
      <c r="G2" s="24">
        <v>11</v>
      </c>
      <c r="H2" s="24">
        <v>45028</v>
      </c>
      <c r="I2" s="24">
        <v>3.4</v>
      </c>
      <c r="J2" s="24">
        <v>35</v>
      </c>
      <c r="K2" s="24">
        <v>5</v>
      </c>
      <c r="M2" s="25" t="s">
        <v>24</v>
      </c>
      <c r="N2" s="26">
        <f>COUNTIFS($G$2:$G$101,"&gt;=1",$G$2:$G$101,"&lt;=5")</f>
        <v>19</v>
      </c>
    </row>
    <row r="3" spans="1:14" x14ac:dyDescent="0.3">
      <c r="A3" s="23" t="s">
        <v>25</v>
      </c>
      <c r="B3" s="23" t="s">
        <v>26</v>
      </c>
      <c r="C3" s="23" t="s">
        <v>27</v>
      </c>
      <c r="D3" s="23" t="s">
        <v>28</v>
      </c>
      <c r="E3" s="23" t="s">
        <v>29</v>
      </c>
      <c r="F3" s="24">
        <v>48</v>
      </c>
      <c r="G3" s="24">
        <v>24</v>
      </c>
      <c r="H3" s="24">
        <v>101773</v>
      </c>
      <c r="I3" s="24">
        <v>3.3</v>
      </c>
      <c r="J3" s="24">
        <v>35</v>
      </c>
      <c r="K3" s="24">
        <v>0</v>
      </c>
      <c r="M3" s="25" t="s">
        <v>30</v>
      </c>
      <c r="N3" s="26">
        <f>COUNTIFS($G$2:$G$101,"&gt;=6",$G$2:$G$101,"&lt;=10")</f>
        <v>22</v>
      </c>
    </row>
    <row r="4" spans="1:14" x14ac:dyDescent="0.3">
      <c r="A4" s="23" t="s">
        <v>31</v>
      </c>
      <c r="B4" s="23" t="s">
        <v>32</v>
      </c>
      <c r="C4" s="23" t="s">
        <v>33</v>
      </c>
      <c r="D4" s="23" t="s">
        <v>34</v>
      </c>
      <c r="E4" s="23" t="s">
        <v>23</v>
      </c>
      <c r="F4" s="24">
        <v>44</v>
      </c>
      <c r="G4" s="24">
        <v>17</v>
      </c>
      <c r="H4" s="24">
        <v>117291</v>
      </c>
      <c r="I4" s="24">
        <v>4.4000000000000004</v>
      </c>
      <c r="J4" s="24">
        <v>15</v>
      </c>
      <c r="K4" s="24">
        <v>11</v>
      </c>
      <c r="M4" s="25" t="s">
        <v>35</v>
      </c>
      <c r="N4" s="26">
        <f>COUNTIFS($G$2:$G$101,"&gt;=11",$G$2:$G$101,"&lt;=15")</f>
        <v>16</v>
      </c>
    </row>
    <row r="5" spans="1:14" x14ac:dyDescent="0.3">
      <c r="A5" s="23" t="s">
        <v>36</v>
      </c>
      <c r="B5" s="23" t="s">
        <v>37</v>
      </c>
      <c r="C5" s="23" t="s">
        <v>33</v>
      </c>
      <c r="D5" s="23" t="s">
        <v>38</v>
      </c>
      <c r="E5" s="23" t="s">
        <v>39</v>
      </c>
      <c r="F5" s="24">
        <v>52</v>
      </c>
      <c r="G5" s="24">
        <v>29</v>
      </c>
      <c r="H5" s="24">
        <v>112504</v>
      </c>
      <c r="I5" s="24">
        <v>4.2</v>
      </c>
      <c r="J5" s="24">
        <v>20</v>
      </c>
      <c r="K5" s="24">
        <v>6</v>
      </c>
      <c r="M5" s="25" t="s">
        <v>40</v>
      </c>
      <c r="N5" s="26">
        <f>COUNTIFS($G$2:$G$101,"&gt;=16",$G$2:$G$101,"&lt;=20")</f>
        <v>14</v>
      </c>
    </row>
    <row r="6" spans="1:14" x14ac:dyDescent="0.3">
      <c r="A6" s="23" t="s">
        <v>41</v>
      </c>
      <c r="B6" s="23" t="s">
        <v>42</v>
      </c>
      <c r="C6" s="23" t="s">
        <v>43</v>
      </c>
      <c r="D6" s="23" t="s">
        <v>28</v>
      </c>
      <c r="E6" s="23" t="s">
        <v>44</v>
      </c>
      <c r="F6" s="24">
        <v>47</v>
      </c>
      <c r="G6" s="24">
        <v>22</v>
      </c>
      <c r="H6" s="24">
        <v>114658</v>
      </c>
      <c r="I6" s="24">
        <v>3.7</v>
      </c>
      <c r="J6" s="24">
        <v>35</v>
      </c>
      <c r="K6" s="24">
        <v>12</v>
      </c>
      <c r="M6" s="25" t="s">
        <v>45</v>
      </c>
      <c r="N6" s="26">
        <f>COUNTIFS($G$2:$G$101,"&gt;=21",$G$2:$G$101,"&lt;=25")</f>
        <v>17</v>
      </c>
    </row>
    <row r="7" spans="1:14" x14ac:dyDescent="0.3">
      <c r="A7" s="23" t="s">
        <v>46</v>
      </c>
      <c r="B7" s="23" t="s">
        <v>47</v>
      </c>
      <c r="C7" s="23" t="s">
        <v>48</v>
      </c>
      <c r="D7" s="23" t="s">
        <v>28</v>
      </c>
      <c r="E7" s="23" t="s">
        <v>29</v>
      </c>
      <c r="F7" s="24">
        <v>47</v>
      </c>
      <c r="G7" s="24">
        <v>19</v>
      </c>
      <c r="H7" s="24">
        <v>169001</v>
      </c>
      <c r="I7" s="24">
        <v>4.0999999999999996</v>
      </c>
      <c r="J7" s="24">
        <v>58</v>
      </c>
      <c r="K7" s="24">
        <v>11</v>
      </c>
      <c r="M7" s="25" t="s">
        <v>49</v>
      </c>
      <c r="N7" s="26">
        <f>COUNTIFS($G$2:$G$101,"&gt;=26",$G$2:$G$101,"&lt;=30")</f>
        <v>12</v>
      </c>
    </row>
    <row r="8" spans="1:14" x14ac:dyDescent="0.3">
      <c r="A8" s="23" t="s">
        <v>50</v>
      </c>
      <c r="B8" s="23" t="s">
        <v>51</v>
      </c>
      <c r="C8" s="23" t="s">
        <v>52</v>
      </c>
      <c r="D8" s="23" t="s">
        <v>34</v>
      </c>
      <c r="E8" s="23" t="s">
        <v>29</v>
      </c>
      <c r="F8" s="24">
        <v>35</v>
      </c>
      <c r="G8" s="24">
        <v>6</v>
      </c>
      <c r="H8" s="24">
        <v>116374</v>
      </c>
      <c r="I8" s="24">
        <v>3.6</v>
      </c>
      <c r="J8" s="24">
        <v>20</v>
      </c>
      <c r="K8" s="24">
        <v>2</v>
      </c>
    </row>
    <row r="9" spans="1:14" x14ac:dyDescent="0.3">
      <c r="A9" s="23" t="s">
        <v>53</v>
      </c>
      <c r="B9" s="23" t="s">
        <v>54</v>
      </c>
      <c r="C9" s="23" t="s">
        <v>27</v>
      </c>
      <c r="D9" s="23" t="s">
        <v>28</v>
      </c>
      <c r="E9" s="23" t="s">
        <v>39</v>
      </c>
      <c r="F9" s="24">
        <v>22</v>
      </c>
      <c r="G9" s="24">
        <v>1</v>
      </c>
      <c r="H9" s="24">
        <v>85970</v>
      </c>
      <c r="I9" s="24">
        <v>4.5</v>
      </c>
      <c r="J9" s="24">
        <v>32</v>
      </c>
      <c r="K9" s="24">
        <v>7</v>
      </c>
    </row>
    <row r="10" spans="1:14" x14ac:dyDescent="0.3">
      <c r="A10" s="23" t="s">
        <v>55</v>
      </c>
      <c r="B10" s="23" t="s">
        <v>56</v>
      </c>
      <c r="C10" s="23" t="s">
        <v>57</v>
      </c>
      <c r="D10" s="23" t="s">
        <v>58</v>
      </c>
      <c r="E10" s="23" t="s">
        <v>44</v>
      </c>
      <c r="F10" s="24">
        <v>35</v>
      </c>
      <c r="G10" s="24">
        <v>13</v>
      </c>
      <c r="H10" s="24">
        <v>146449</v>
      </c>
      <c r="I10" s="24">
        <v>3.6</v>
      </c>
      <c r="J10" s="24">
        <v>59</v>
      </c>
      <c r="K10" s="24">
        <v>11</v>
      </c>
    </row>
    <row r="11" spans="1:14" x14ac:dyDescent="0.3">
      <c r="A11" s="23" t="s">
        <v>59</v>
      </c>
      <c r="B11" s="23" t="s">
        <v>60</v>
      </c>
      <c r="C11" s="23" t="s">
        <v>61</v>
      </c>
      <c r="D11" s="23" t="s">
        <v>58</v>
      </c>
      <c r="E11" s="23" t="s">
        <v>44</v>
      </c>
      <c r="F11" s="24">
        <v>43</v>
      </c>
      <c r="G11" s="24">
        <v>17</v>
      </c>
      <c r="H11" s="24">
        <v>154658</v>
      </c>
      <c r="I11" s="24">
        <v>3.4</v>
      </c>
      <c r="J11" s="24">
        <v>37</v>
      </c>
      <c r="K11" s="24">
        <v>10</v>
      </c>
    </row>
    <row r="12" spans="1:14" x14ac:dyDescent="0.3">
      <c r="A12" s="23" t="s">
        <v>62</v>
      </c>
      <c r="B12" s="23" t="s">
        <v>47</v>
      </c>
      <c r="C12" s="23" t="s">
        <v>33</v>
      </c>
      <c r="D12" s="23" t="s">
        <v>58</v>
      </c>
      <c r="E12" s="23" t="s">
        <v>39</v>
      </c>
      <c r="F12" s="24">
        <v>44</v>
      </c>
      <c r="G12" s="24">
        <v>17</v>
      </c>
      <c r="H12" s="24">
        <v>76722</v>
      </c>
      <c r="I12" s="24">
        <v>4.5</v>
      </c>
      <c r="J12" s="24">
        <v>38</v>
      </c>
      <c r="K12" s="24">
        <v>7</v>
      </c>
    </row>
    <row r="13" spans="1:14" x14ac:dyDescent="0.3">
      <c r="A13" s="23" t="s">
        <v>63</v>
      </c>
      <c r="B13" s="23" t="s">
        <v>64</v>
      </c>
      <c r="C13" s="23" t="s">
        <v>48</v>
      </c>
      <c r="D13" s="23" t="s">
        <v>65</v>
      </c>
      <c r="E13" s="23" t="s">
        <v>29</v>
      </c>
      <c r="F13" s="24">
        <v>31</v>
      </c>
      <c r="G13" s="24">
        <v>9</v>
      </c>
      <c r="H13" s="24">
        <v>106984</v>
      </c>
      <c r="I13" s="24">
        <v>4</v>
      </c>
      <c r="J13" s="24">
        <v>53</v>
      </c>
      <c r="K13" s="24">
        <v>4</v>
      </c>
    </row>
    <row r="14" spans="1:14" x14ac:dyDescent="0.3">
      <c r="A14" s="23" t="s">
        <v>66</v>
      </c>
      <c r="B14" s="23" t="s">
        <v>67</v>
      </c>
      <c r="C14" s="23" t="s">
        <v>27</v>
      </c>
      <c r="D14" s="23" t="s">
        <v>68</v>
      </c>
      <c r="E14" s="23" t="s">
        <v>29</v>
      </c>
      <c r="F14" s="24">
        <v>31</v>
      </c>
      <c r="G14" s="24">
        <v>8</v>
      </c>
      <c r="H14" s="24">
        <v>95623</v>
      </c>
      <c r="I14" s="24">
        <v>3.9</v>
      </c>
      <c r="J14" s="24">
        <v>17</v>
      </c>
      <c r="K14" s="24">
        <v>11</v>
      </c>
    </row>
    <row r="15" spans="1:14" x14ac:dyDescent="0.3">
      <c r="A15" s="23" t="s">
        <v>69</v>
      </c>
      <c r="B15" s="23" t="s">
        <v>70</v>
      </c>
      <c r="C15" s="23" t="s">
        <v>52</v>
      </c>
      <c r="D15" s="23" t="s">
        <v>22</v>
      </c>
      <c r="E15" s="23" t="s">
        <v>39</v>
      </c>
      <c r="F15" s="24">
        <v>27</v>
      </c>
      <c r="G15" s="24">
        <v>7</v>
      </c>
      <c r="H15" s="24">
        <v>143992</v>
      </c>
      <c r="I15" s="24">
        <v>3.3</v>
      </c>
      <c r="J15" s="24">
        <v>34</v>
      </c>
      <c r="K15" s="24">
        <v>6</v>
      </c>
    </row>
    <row r="16" spans="1:14" x14ac:dyDescent="0.3">
      <c r="A16" s="23" t="s">
        <v>71</v>
      </c>
      <c r="B16" s="23" t="s">
        <v>72</v>
      </c>
      <c r="C16" s="23" t="s">
        <v>33</v>
      </c>
      <c r="D16" s="23" t="s">
        <v>28</v>
      </c>
      <c r="E16" s="23" t="s">
        <v>44</v>
      </c>
      <c r="F16" s="24">
        <v>57</v>
      </c>
      <c r="G16" s="24">
        <v>29</v>
      </c>
      <c r="H16" s="24">
        <v>127211</v>
      </c>
      <c r="I16" s="24">
        <v>3.7</v>
      </c>
      <c r="J16" s="24">
        <v>32</v>
      </c>
      <c r="K16" s="24">
        <v>6</v>
      </c>
    </row>
    <row r="17" spans="1:11" x14ac:dyDescent="0.3">
      <c r="A17" s="23" t="s">
        <v>73</v>
      </c>
      <c r="B17" s="23" t="s">
        <v>54</v>
      </c>
      <c r="C17" s="23" t="s">
        <v>61</v>
      </c>
      <c r="D17" s="23" t="s">
        <v>38</v>
      </c>
      <c r="E17" s="23" t="s">
        <v>39</v>
      </c>
      <c r="F17" s="24">
        <v>48</v>
      </c>
      <c r="G17" s="24">
        <v>18</v>
      </c>
      <c r="H17" s="24">
        <v>162308</v>
      </c>
      <c r="I17" s="24">
        <v>3.3</v>
      </c>
      <c r="J17" s="24">
        <v>29</v>
      </c>
      <c r="K17" s="24">
        <v>10</v>
      </c>
    </row>
    <row r="18" spans="1:11" x14ac:dyDescent="0.3">
      <c r="A18" s="23" t="s">
        <v>74</v>
      </c>
      <c r="B18" s="23" t="s">
        <v>75</v>
      </c>
      <c r="C18" s="23" t="s">
        <v>21</v>
      </c>
      <c r="D18" s="23" t="s">
        <v>22</v>
      </c>
      <c r="E18" s="23" t="s">
        <v>44</v>
      </c>
      <c r="F18" s="24">
        <v>47</v>
      </c>
      <c r="G18" s="24">
        <v>22</v>
      </c>
      <c r="H18" s="24">
        <v>138290</v>
      </c>
      <c r="I18" s="24">
        <v>4.3</v>
      </c>
      <c r="J18" s="24">
        <v>50</v>
      </c>
      <c r="K18" s="24">
        <v>0</v>
      </c>
    </row>
    <row r="19" spans="1:11" x14ac:dyDescent="0.3">
      <c r="A19" s="23" t="s">
        <v>76</v>
      </c>
      <c r="B19" s="23" t="s">
        <v>77</v>
      </c>
      <c r="C19" s="23" t="s">
        <v>48</v>
      </c>
      <c r="D19" s="23" t="s">
        <v>68</v>
      </c>
      <c r="E19" s="23" t="s">
        <v>44</v>
      </c>
      <c r="F19" s="24">
        <v>32</v>
      </c>
      <c r="G19" s="24">
        <v>3</v>
      </c>
      <c r="H19" s="24">
        <v>103198</v>
      </c>
      <c r="I19" s="24">
        <v>3.9</v>
      </c>
      <c r="J19" s="24">
        <v>21</v>
      </c>
      <c r="K19" s="24">
        <v>7</v>
      </c>
    </row>
    <row r="20" spans="1:11" x14ac:dyDescent="0.3">
      <c r="A20" s="23" t="s">
        <v>78</v>
      </c>
      <c r="B20" s="23" t="s">
        <v>79</v>
      </c>
      <c r="C20" s="23" t="s">
        <v>33</v>
      </c>
      <c r="D20" s="23" t="s">
        <v>38</v>
      </c>
      <c r="E20" s="23" t="s">
        <v>44</v>
      </c>
      <c r="F20" s="24">
        <v>35</v>
      </c>
      <c r="G20" s="24">
        <v>11</v>
      </c>
      <c r="H20" s="24">
        <v>158288</v>
      </c>
      <c r="I20" s="24">
        <v>3.2</v>
      </c>
      <c r="J20" s="24">
        <v>42</v>
      </c>
      <c r="K20" s="24">
        <v>0</v>
      </c>
    </row>
    <row r="21" spans="1:11" x14ac:dyDescent="0.3">
      <c r="A21" s="23" t="s">
        <v>80</v>
      </c>
      <c r="B21" s="23" t="s">
        <v>81</v>
      </c>
      <c r="C21" s="23" t="s">
        <v>57</v>
      </c>
      <c r="D21" s="23" t="s">
        <v>58</v>
      </c>
      <c r="E21" s="23" t="s">
        <v>44</v>
      </c>
      <c r="F21" s="24">
        <v>34</v>
      </c>
      <c r="G21" s="24">
        <v>12</v>
      </c>
      <c r="H21" s="24">
        <v>99823</v>
      </c>
      <c r="I21" s="24">
        <v>3.6</v>
      </c>
      <c r="J21" s="24">
        <v>9</v>
      </c>
      <c r="K21" s="24">
        <v>9</v>
      </c>
    </row>
    <row r="22" spans="1:11" x14ac:dyDescent="0.3">
      <c r="A22" s="23" t="s">
        <v>82</v>
      </c>
      <c r="B22" s="23" t="s">
        <v>83</v>
      </c>
      <c r="C22" s="23" t="s">
        <v>27</v>
      </c>
      <c r="D22" s="23" t="s">
        <v>22</v>
      </c>
      <c r="E22" s="23" t="s">
        <v>29</v>
      </c>
      <c r="F22" s="24">
        <v>27</v>
      </c>
      <c r="G22" s="24">
        <v>5</v>
      </c>
      <c r="H22" s="24">
        <v>156905</v>
      </c>
      <c r="I22" s="24">
        <v>4.5</v>
      </c>
      <c r="J22" s="24">
        <v>57</v>
      </c>
      <c r="K22" s="24">
        <v>5</v>
      </c>
    </row>
    <row r="23" spans="1:11" x14ac:dyDescent="0.3">
      <c r="A23" s="23" t="s">
        <v>84</v>
      </c>
      <c r="B23" s="23" t="s">
        <v>85</v>
      </c>
      <c r="C23" s="23" t="s">
        <v>43</v>
      </c>
      <c r="D23" s="23" t="s">
        <v>34</v>
      </c>
      <c r="E23" s="23" t="s">
        <v>44</v>
      </c>
      <c r="F23" s="24">
        <v>34</v>
      </c>
      <c r="G23" s="24">
        <v>6</v>
      </c>
      <c r="H23" s="24">
        <v>116777</v>
      </c>
      <c r="I23" s="24">
        <v>4.2</v>
      </c>
      <c r="J23" s="24">
        <v>32</v>
      </c>
      <c r="K23" s="24">
        <v>6</v>
      </c>
    </row>
    <row r="24" spans="1:11" x14ac:dyDescent="0.3">
      <c r="A24" s="23" t="s">
        <v>86</v>
      </c>
      <c r="B24" s="23" t="s">
        <v>87</v>
      </c>
      <c r="C24" s="23" t="s">
        <v>61</v>
      </c>
      <c r="D24" s="23" t="s">
        <v>34</v>
      </c>
      <c r="E24" s="23" t="s">
        <v>23</v>
      </c>
      <c r="F24" s="24">
        <v>45</v>
      </c>
      <c r="G24" s="24">
        <v>23</v>
      </c>
      <c r="H24" s="24">
        <v>66733</v>
      </c>
      <c r="I24" s="24">
        <v>4.5999999999999996</v>
      </c>
      <c r="J24" s="24">
        <v>44</v>
      </c>
      <c r="K24" s="24">
        <v>12</v>
      </c>
    </row>
    <row r="25" spans="1:11" x14ac:dyDescent="0.3">
      <c r="A25" s="23" t="s">
        <v>88</v>
      </c>
      <c r="B25" s="23" t="s">
        <v>89</v>
      </c>
      <c r="C25" s="23" t="s">
        <v>52</v>
      </c>
      <c r="D25" s="23" t="s">
        <v>34</v>
      </c>
      <c r="E25" s="23" t="s">
        <v>23</v>
      </c>
      <c r="F25" s="24">
        <v>26</v>
      </c>
      <c r="G25" s="24">
        <v>2</v>
      </c>
      <c r="H25" s="24">
        <v>38316</v>
      </c>
      <c r="I25" s="24">
        <v>4.7</v>
      </c>
      <c r="J25" s="24">
        <v>60</v>
      </c>
      <c r="K25" s="24">
        <v>7</v>
      </c>
    </row>
    <row r="26" spans="1:11" x14ac:dyDescent="0.3">
      <c r="A26" s="23" t="s">
        <v>90</v>
      </c>
      <c r="B26" s="23" t="s">
        <v>91</v>
      </c>
      <c r="C26" s="23" t="s">
        <v>48</v>
      </c>
      <c r="D26" s="23" t="s">
        <v>65</v>
      </c>
      <c r="E26" s="23" t="s">
        <v>29</v>
      </c>
      <c r="F26" s="24">
        <v>29</v>
      </c>
      <c r="G26" s="24">
        <v>4</v>
      </c>
      <c r="H26" s="24">
        <v>149160</v>
      </c>
      <c r="I26" s="24">
        <v>3.5</v>
      </c>
      <c r="J26" s="24">
        <v>41</v>
      </c>
      <c r="K26" s="24">
        <v>10</v>
      </c>
    </row>
    <row r="27" spans="1:11" x14ac:dyDescent="0.3">
      <c r="A27" s="23" t="s">
        <v>92</v>
      </c>
      <c r="B27" s="23" t="s">
        <v>93</v>
      </c>
      <c r="C27" s="23" t="s">
        <v>33</v>
      </c>
      <c r="D27" s="23" t="s">
        <v>58</v>
      </c>
      <c r="E27" s="23" t="s">
        <v>23</v>
      </c>
      <c r="F27" s="24">
        <v>37</v>
      </c>
      <c r="G27" s="24">
        <v>9</v>
      </c>
      <c r="H27" s="24">
        <v>119490</v>
      </c>
      <c r="I27" s="24">
        <v>4.7</v>
      </c>
      <c r="J27" s="24">
        <v>13</v>
      </c>
      <c r="K27" s="24">
        <v>4</v>
      </c>
    </row>
    <row r="28" spans="1:11" x14ac:dyDescent="0.3">
      <c r="A28" s="23" t="s">
        <v>94</v>
      </c>
      <c r="B28" s="23" t="s">
        <v>54</v>
      </c>
      <c r="C28" s="23" t="s">
        <v>33</v>
      </c>
      <c r="D28" s="23" t="s">
        <v>38</v>
      </c>
      <c r="E28" s="23" t="s">
        <v>44</v>
      </c>
      <c r="F28" s="24">
        <v>55</v>
      </c>
      <c r="G28" s="24">
        <v>29</v>
      </c>
      <c r="H28" s="24">
        <v>164579</v>
      </c>
      <c r="I28" s="24">
        <v>4.7</v>
      </c>
      <c r="J28" s="24">
        <v>19</v>
      </c>
      <c r="K28" s="24">
        <v>7</v>
      </c>
    </row>
    <row r="29" spans="1:11" x14ac:dyDescent="0.3">
      <c r="A29" s="23" t="s">
        <v>95</v>
      </c>
      <c r="B29" s="23" t="s">
        <v>96</v>
      </c>
      <c r="C29" s="23" t="s">
        <v>43</v>
      </c>
      <c r="D29" s="23" t="s">
        <v>22</v>
      </c>
      <c r="E29" s="23" t="s">
        <v>23</v>
      </c>
      <c r="F29" s="24">
        <v>31</v>
      </c>
      <c r="G29" s="24">
        <v>7</v>
      </c>
      <c r="H29" s="24">
        <v>37661</v>
      </c>
      <c r="I29" s="24">
        <v>4.0999999999999996</v>
      </c>
      <c r="J29" s="24">
        <v>20</v>
      </c>
      <c r="K29" s="24">
        <v>1</v>
      </c>
    </row>
    <row r="30" spans="1:11" x14ac:dyDescent="0.3">
      <c r="A30" s="23" t="s">
        <v>97</v>
      </c>
      <c r="B30" s="23" t="s">
        <v>98</v>
      </c>
      <c r="C30" s="23" t="s">
        <v>61</v>
      </c>
      <c r="D30" s="23" t="s">
        <v>65</v>
      </c>
      <c r="E30" s="23" t="s">
        <v>39</v>
      </c>
      <c r="F30" s="24">
        <v>38</v>
      </c>
      <c r="G30" s="24">
        <v>8</v>
      </c>
      <c r="H30" s="24">
        <v>163665</v>
      </c>
      <c r="I30" s="24">
        <v>4</v>
      </c>
      <c r="J30" s="24">
        <v>9</v>
      </c>
      <c r="K30" s="24">
        <v>1</v>
      </c>
    </row>
    <row r="31" spans="1:11" x14ac:dyDescent="0.3">
      <c r="A31" s="23" t="s">
        <v>99</v>
      </c>
      <c r="B31" s="23" t="s">
        <v>100</v>
      </c>
      <c r="C31" s="23" t="s">
        <v>61</v>
      </c>
      <c r="D31" s="23" t="s">
        <v>38</v>
      </c>
      <c r="E31" s="23" t="s">
        <v>23</v>
      </c>
      <c r="F31" s="24">
        <v>32</v>
      </c>
      <c r="G31" s="24">
        <v>10</v>
      </c>
      <c r="H31" s="24">
        <v>159062</v>
      </c>
      <c r="I31" s="24">
        <v>4.2</v>
      </c>
      <c r="J31" s="24">
        <v>30</v>
      </c>
      <c r="K31" s="24">
        <v>6</v>
      </c>
    </row>
    <row r="32" spans="1:11" x14ac:dyDescent="0.3">
      <c r="A32" s="23" t="s">
        <v>101</v>
      </c>
      <c r="B32" s="23" t="s">
        <v>67</v>
      </c>
      <c r="C32" s="23" t="s">
        <v>48</v>
      </c>
      <c r="D32" s="23" t="s">
        <v>38</v>
      </c>
      <c r="E32" s="23" t="s">
        <v>23</v>
      </c>
      <c r="F32" s="24">
        <v>51</v>
      </c>
      <c r="G32" s="24">
        <v>24</v>
      </c>
      <c r="H32" s="24">
        <v>100903</v>
      </c>
      <c r="I32" s="24">
        <v>3.6</v>
      </c>
      <c r="J32" s="24">
        <v>54</v>
      </c>
      <c r="K32" s="24">
        <v>3</v>
      </c>
    </row>
    <row r="33" spans="1:11" x14ac:dyDescent="0.3">
      <c r="A33" s="23" t="s">
        <v>102</v>
      </c>
      <c r="B33" s="23" t="s">
        <v>103</v>
      </c>
      <c r="C33" s="23" t="s">
        <v>61</v>
      </c>
      <c r="D33" s="23" t="s">
        <v>65</v>
      </c>
      <c r="E33" s="23" t="s">
        <v>39</v>
      </c>
      <c r="F33" s="24">
        <v>31</v>
      </c>
      <c r="G33" s="24">
        <v>11</v>
      </c>
      <c r="H33" s="24">
        <v>107482</v>
      </c>
      <c r="I33" s="24">
        <v>4.5</v>
      </c>
      <c r="J33" s="24">
        <v>56</v>
      </c>
      <c r="K33" s="24">
        <v>8</v>
      </c>
    </row>
    <row r="34" spans="1:11" x14ac:dyDescent="0.3">
      <c r="A34" s="23" t="s">
        <v>104</v>
      </c>
      <c r="B34" s="23" t="s">
        <v>105</v>
      </c>
      <c r="C34" s="23" t="s">
        <v>43</v>
      </c>
      <c r="D34" s="23" t="s">
        <v>68</v>
      </c>
      <c r="E34" s="23" t="s">
        <v>23</v>
      </c>
      <c r="F34" s="24">
        <v>43</v>
      </c>
      <c r="G34" s="24">
        <v>20</v>
      </c>
      <c r="H34" s="24">
        <v>82039</v>
      </c>
      <c r="I34" s="24">
        <v>3.7</v>
      </c>
      <c r="J34" s="24">
        <v>53</v>
      </c>
      <c r="K34" s="24">
        <v>8</v>
      </c>
    </row>
    <row r="35" spans="1:11" x14ac:dyDescent="0.3">
      <c r="A35" s="23" t="s">
        <v>106</v>
      </c>
      <c r="B35" s="23" t="s">
        <v>107</v>
      </c>
      <c r="C35" s="23" t="s">
        <v>43</v>
      </c>
      <c r="D35" s="23" t="s">
        <v>65</v>
      </c>
      <c r="E35" s="23" t="s">
        <v>29</v>
      </c>
      <c r="F35" s="24">
        <v>28</v>
      </c>
      <c r="G35" s="24">
        <v>5</v>
      </c>
      <c r="H35" s="24">
        <v>163680</v>
      </c>
      <c r="I35" s="24">
        <v>3.4</v>
      </c>
      <c r="J35" s="24">
        <v>8</v>
      </c>
      <c r="K35" s="24">
        <v>9</v>
      </c>
    </row>
    <row r="36" spans="1:11" x14ac:dyDescent="0.3">
      <c r="A36" s="23" t="s">
        <v>108</v>
      </c>
      <c r="B36" s="23" t="s">
        <v>93</v>
      </c>
      <c r="C36" s="23" t="s">
        <v>52</v>
      </c>
      <c r="D36" s="23" t="s">
        <v>68</v>
      </c>
      <c r="E36" s="23" t="s">
        <v>44</v>
      </c>
      <c r="F36" s="24">
        <v>36</v>
      </c>
      <c r="G36" s="24">
        <v>10</v>
      </c>
      <c r="H36" s="24">
        <v>101185</v>
      </c>
      <c r="I36" s="24">
        <v>4.9000000000000004</v>
      </c>
      <c r="J36" s="24">
        <v>38</v>
      </c>
      <c r="K36" s="24">
        <v>1</v>
      </c>
    </row>
    <row r="37" spans="1:11" x14ac:dyDescent="0.3">
      <c r="A37" s="23" t="s">
        <v>109</v>
      </c>
      <c r="B37" s="23" t="s">
        <v>110</v>
      </c>
      <c r="C37" s="23" t="s">
        <v>27</v>
      </c>
      <c r="D37" s="23" t="s">
        <v>22</v>
      </c>
      <c r="E37" s="23" t="s">
        <v>44</v>
      </c>
      <c r="F37" s="24">
        <v>47</v>
      </c>
      <c r="G37" s="24">
        <v>27</v>
      </c>
      <c r="H37" s="24">
        <v>74774</v>
      </c>
      <c r="I37" s="24">
        <v>3.5</v>
      </c>
      <c r="J37" s="24">
        <v>44</v>
      </c>
      <c r="K37" s="24">
        <v>4</v>
      </c>
    </row>
    <row r="38" spans="1:11" x14ac:dyDescent="0.3">
      <c r="A38" s="23" t="s">
        <v>111</v>
      </c>
      <c r="B38" s="23" t="s">
        <v>112</v>
      </c>
      <c r="C38" s="23" t="s">
        <v>33</v>
      </c>
      <c r="D38" s="23" t="s">
        <v>22</v>
      </c>
      <c r="E38" s="23" t="s">
        <v>29</v>
      </c>
      <c r="F38" s="24">
        <v>25</v>
      </c>
      <c r="G38" s="24">
        <v>3</v>
      </c>
      <c r="H38" s="24">
        <v>171989</v>
      </c>
      <c r="I38" s="24">
        <v>3.9</v>
      </c>
      <c r="J38" s="24">
        <v>36</v>
      </c>
      <c r="K38" s="24">
        <v>4</v>
      </c>
    </row>
    <row r="39" spans="1:11" x14ac:dyDescent="0.3">
      <c r="A39" s="23" t="s">
        <v>113</v>
      </c>
      <c r="B39" s="23" t="s">
        <v>114</v>
      </c>
      <c r="C39" s="23" t="s">
        <v>57</v>
      </c>
      <c r="D39" s="23" t="s">
        <v>22</v>
      </c>
      <c r="E39" s="23" t="s">
        <v>44</v>
      </c>
      <c r="F39" s="24">
        <v>56</v>
      </c>
      <c r="G39" s="24">
        <v>28</v>
      </c>
      <c r="H39" s="24">
        <v>89470</v>
      </c>
      <c r="I39" s="24">
        <v>4.3</v>
      </c>
      <c r="J39" s="24">
        <v>24</v>
      </c>
      <c r="K39" s="24">
        <v>10</v>
      </c>
    </row>
    <row r="40" spans="1:11" x14ac:dyDescent="0.3">
      <c r="A40" s="23" t="s">
        <v>115</v>
      </c>
      <c r="B40" s="23" t="s">
        <v>116</v>
      </c>
      <c r="C40" s="23" t="s">
        <v>27</v>
      </c>
      <c r="D40" s="23" t="s">
        <v>68</v>
      </c>
      <c r="E40" s="23" t="s">
        <v>44</v>
      </c>
      <c r="F40" s="24">
        <v>24</v>
      </c>
      <c r="G40" s="24">
        <v>3</v>
      </c>
      <c r="H40" s="24">
        <v>142090</v>
      </c>
      <c r="I40" s="24">
        <v>4</v>
      </c>
      <c r="J40" s="24">
        <v>46</v>
      </c>
      <c r="K40" s="24">
        <v>7</v>
      </c>
    </row>
    <row r="41" spans="1:11" x14ac:dyDescent="0.3">
      <c r="A41" s="23" t="s">
        <v>117</v>
      </c>
      <c r="B41" s="23" t="s">
        <v>118</v>
      </c>
      <c r="C41" s="23" t="s">
        <v>43</v>
      </c>
      <c r="D41" s="23" t="s">
        <v>65</v>
      </c>
      <c r="E41" s="23" t="s">
        <v>39</v>
      </c>
      <c r="F41" s="24">
        <v>29</v>
      </c>
      <c r="G41" s="24">
        <v>10</v>
      </c>
      <c r="H41" s="24">
        <v>53659</v>
      </c>
      <c r="I41" s="24">
        <v>4.4000000000000004</v>
      </c>
      <c r="J41" s="24">
        <v>24</v>
      </c>
      <c r="K41" s="24">
        <v>12</v>
      </c>
    </row>
    <row r="42" spans="1:11" x14ac:dyDescent="0.3">
      <c r="A42" s="23" t="s">
        <v>119</v>
      </c>
      <c r="B42" s="23" t="s">
        <v>120</v>
      </c>
      <c r="C42" s="23" t="s">
        <v>27</v>
      </c>
      <c r="D42" s="23" t="s">
        <v>22</v>
      </c>
      <c r="E42" s="23" t="s">
        <v>29</v>
      </c>
      <c r="F42" s="24">
        <v>55</v>
      </c>
      <c r="G42" s="24">
        <v>26</v>
      </c>
      <c r="H42" s="24">
        <v>74056</v>
      </c>
      <c r="I42" s="24">
        <v>4.8</v>
      </c>
      <c r="J42" s="24">
        <v>60</v>
      </c>
      <c r="K42" s="24">
        <v>2</v>
      </c>
    </row>
    <row r="43" spans="1:11" x14ac:dyDescent="0.3">
      <c r="A43" s="23" t="s">
        <v>121</v>
      </c>
      <c r="B43" s="23" t="s">
        <v>122</v>
      </c>
      <c r="C43" s="23" t="s">
        <v>43</v>
      </c>
      <c r="D43" s="23" t="s">
        <v>28</v>
      </c>
      <c r="E43" s="23" t="s">
        <v>44</v>
      </c>
      <c r="F43" s="24">
        <v>22</v>
      </c>
      <c r="G43" s="24">
        <v>3</v>
      </c>
      <c r="H43" s="24">
        <v>157866</v>
      </c>
      <c r="I43" s="24">
        <v>4.4000000000000004</v>
      </c>
      <c r="J43" s="24">
        <v>52</v>
      </c>
      <c r="K43" s="24">
        <v>6</v>
      </c>
    </row>
    <row r="44" spans="1:11" x14ac:dyDescent="0.3">
      <c r="A44" s="23" t="s">
        <v>123</v>
      </c>
      <c r="B44" s="23" t="s">
        <v>93</v>
      </c>
      <c r="C44" s="23" t="s">
        <v>27</v>
      </c>
      <c r="D44" s="23" t="s">
        <v>22</v>
      </c>
      <c r="E44" s="23" t="s">
        <v>44</v>
      </c>
      <c r="F44" s="24">
        <v>36</v>
      </c>
      <c r="G44" s="24">
        <v>9</v>
      </c>
      <c r="H44" s="24">
        <v>148253</v>
      </c>
      <c r="I44" s="24">
        <v>4.5</v>
      </c>
      <c r="J44" s="24">
        <v>46</v>
      </c>
      <c r="K44" s="24">
        <v>4</v>
      </c>
    </row>
    <row r="45" spans="1:11" x14ac:dyDescent="0.3">
      <c r="A45" s="23" t="s">
        <v>124</v>
      </c>
      <c r="B45" s="23" t="s">
        <v>125</v>
      </c>
      <c r="C45" s="23" t="s">
        <v>57</v>
      </c>
      <c r="D45" s="23" t="s">
        <v>58</v>
      </c>
      <c r="E45" s="23" t="s">
        <v>23</v>
      </c>
      <c r="F45" s="24">
        <v>22</v>
      </c>
      <c r="G45" s="24">
        <v>1</v>
      </c>
      <c r="H45" s="24">
        <v>45546</v>
      </c>
      <c r="I45" s="24">
        <v>4.5999999999999996</v>
      </c>
      <c r="J45" s="24">
        <v>19</v>
      </c>
      <c r="K45" s="24">
        <v>7</v>
      </c>
    </row>
    <row r="46" spans="1:11" x14ac:dyDescent="0.3">
      <c r="A46" s="23" t="s">
        <v>126</v>
      </c>
      <c r="B46" s="23" t="s">
        <v>127</v>
      </c>
      <c r="C46" s="23" t="s">
        <v>21</v>
      </c>
      <c r="D46" s="23" t="s">
        <v>22</v>
      </c>
      <c r="E46" s="23" t="s">
        <v>39</v>
      </c>
      <c r="F46" s="24">
        <v>46</v>
      </c>
      <c r="G46" s="24">
        <v>17</v>
      </c>
      <c r="H46" s="24">
        <v>163902</v>
      </c>
      <c r="I46" s="24">
        <v>4.9000000000000004</v>
      </c>
      <c r="J46" s="24">
        <v>38</v>
      </c>
      <c r="K46" s="24">
        <v>5</v>
      </c>
    </row>
    <row r="47" spans="1:11" x14ac:dyDescent="0.3">
      <c r="A47" s="23" t="s">
        <v>128</v>
      </c>
      <c r="B47" s="23" t="s">
        <v>129</v>
      </c>
      <c r="C47" s="23" t="s">
        <v>27</v>
      </c>
      <c r="D47" s="23" t="s">
        <v>58</v>
      </c>
      <c r="E47" s="23" t="s">
        <v>29</v>
      </c>
      <c r="F47" s="24">
        <v>38</v>
      </c>
      <c r="G47" s="24">
        <v>14</v>
      </c>
      <c r="H47" s="24">
        <v>121456</v>
      </c>
      <c r="I47" s="24">
        <v>3.9</v>
      </c>
      <c r="J47" s="24">
        <v>39</v>
      </c>
      <c r="K47" s="24">
        <v>4</v>
      </c>
    </row>
    <row r="48" spans="1:11" x14ac:dyDescent="0.3">
      <c r="A48" s="23" t="s">
        <v>130</v>
      </c>
      <c r="B48" s="23" t="s">
        <v>131</v>
      </c>
      <c r="C48" s="23" t="s">
        <v>27</v>
      </c>
      <c r="D48" s="23" t="s">
        <v>38</v>
      </c>
      <c r="E48" s="23" t="s">
        <v>23</v>
      </c>
      <c r="F48" s="24">
        <v>47</v>
      </c>
      <c r="G48" s="24">
        <v>22</v>
      </c>
      <c r="H48" s="24">
        <v>119744</v>
      </c>
      <c r="I48" s="24">
        <v>3.4</v>
      </c>
      <c r="J48" s="24">
        <v>57</v>
      </c>
      <c r="K48" s="24">
        <v>6</v>
      </c>
    </row>
    <row r="49" spans="1:11" x14ac:dyDescent="0.3">
      <c r="A49" s="23" t="s">
        <v>132</v>
      </c>
      <c r="B49" s="23" t="s">
        <v>133</v>
      </c>
      <c r="C49" s="23" t="s">
        <v>48</v>
      </c>
      <c r="D49" s="23" t="s">
        <v>28</v>
      </c>
      <c r="E49" s="23" t="s">
        <v>44</v>
      </c>
      <c r="F49" s="24">
        <v>55</v>
      </c>
      <c r="G49" s="24">
        <v>28</v>
      </c>
      <c r="H49" s="24">
        <v>84173</v>
      </c>
      <c r="I49" s="24">
        <v>4.0999999999999996</v>
      </c>
      <c r="J49" s="24">
        <v>47</v>
      </c>
      <c r="K49" s="24">
        <v>12</v>
      </c>
    </row>
    <row r="50" spans="1:11" x14ac:dyDescent="0.3">
      <c r="A50" s="23" t="s">
        <v>134</v>
      </c>
      <c r="B50" s="23" t="s">
        <v>135</v>
      </c>
      <c r="C50" s="23" t="s">
        <v>61</v>
      </c>
      <c r="D50" s="23" t="s">
        <v>38</v>
      </c>
      <c r="E50" s="23" t="s">
        <v>29</v>
      </c>
      <c r="F50" s="24">
        <v>45</v>
      </c>
      <c r="G50" s="24">
        <v>16</v>
      </c>
      <c r="H50" s="24">
        <v>110505</v>
      </c>
      <c r="I50" s="24">
        <v>4</v>
      </c>
      <c r="J50" s="24">
        <v>52</v>
      </c>
      <c r="K50" s="24">
        <v>7</v>
      </c>
    </row>
    <row r="51" spans="1:11" x14ac:dyDescent="0.3">
      <c r="A51" s="23" t="s">
        <v>136</v>
      </c>
      <c r="B51" s="23" t="s">
        <v>137</v>
      </c>
      <c r="C51" s="23" t="s">
        <v>21</v>
      </c>
      <c r="D51" s="23" t="s">
        <v>38</v>
      </c>
      <c r="E51" s="23" t="s">
        <v>44</v>
      </c>
      <c r="F51" s="24">
        <v>23</v>
      </c>
      <c r="G51" s="24">
        <v>4</v>
      </c>
      <c r="H51" s="24">
        <v>179769</v>
      </c>
      <c r="I51" s="24">
        <v>3.9</v>
      </c>
      <c r="J51" s="24">
        <v>22</v>
      </c>
      <c r="K51" s="24">
        <v>1</v>
      </c>
    </row>
    <row r="52" spans="1:11" x14ac:dyDescent="0.3">
      <c r="A52" s="23" t="s">
        <v>138</v>
      </c>
      <c r="B52" s="23" t="s">
        <v>83</v>
      </c>
      <c r="C52" s="23" t="s">
        <v>43</v>
      </c>
      <c r="D52" s="23" t="s">
        <v>22</v>
      </c>
      <c r="E52" s="23" t="s">
        <v>23</v>
      </c>
      <c r="F52" s="24">
        <v>35</v>
      </c>
      <c r="G52" s="24">
        <v>15</v>
      </c>
      <c r="H52" s="24">
        <v>143918</v>
      </c>
      <c r="I52" s="24">
        <v>4.7</v>
      </c>
      <c r="J52" s="24">
        <v>38</v>
      </c>
      <c r="K52" s="24">
        <v>3</v>
      </c>
    </row>
    <row r="53" spans="1:11" x14ac:dyDescent="0.3">
      <c r="A53" s="23" t="s">
        <v>139</v>
      </c>
      <c r="B53" s="23" t="s">
        <v>140</v>
      </c>
      <c r="C53" s="23" t="s">
        <v>61</v>
      </c>
      <c r="D53" s="23" t="s">
        <v>22</v>
      </c>
      <c r="E53" s="23" t="s">
        <v>29</v>
      </c>
      <c r="F53" s="24">
        <v>42</v>
      </c>
      <c r="G53" s="24">
        <v>15</v>
      </c>
      <c r="H53" s="24">
        <v>53300</v>
      </c>
      <c r="I53" s="24">
        <v>3.7</v>
      </c>
      <c r="J53" s="24">
        <v>58</v>
      </c>
      <c r="K53" s="24">
        <v>6</v>
      </c>
    </row>
    <row r="54" spans="1:11" x14ac:dyDescent="0.3">
      <c r="A54" s="23" t="s">
        <v>141</v>
      </c>
      <c r="B54" s="23" t="s">
        <v>142</v>
      </c>
      <c r="C54" s="23" t="s">
        <v>43</v>
      </c>
      <c r="D54" s="23" t="s">
        <v>65</v>
      </c>
      <c r="E54" s="23" t="s">
        <v>23</v>
      </c>
      <c r="F54" s="24">
        <v>38</v>
      </c>
      <c r="G54" s="24">
        <v>11</v>
      </c>
      <c r="H54" s="24">
        <v>163356</v>
      </c>
      <c r="I54" s="24">
        <v>4.8</v>
      </c>
      <c r="J54" s="24">
        <v>36</v>
      </c>
      <c r="K54" s="24">
        <v>8</v>
      </c>
    </row>
    <row r="55" spans="1:11" x14ac:dyDescent="0.3">
      <c r="A55" s="23" t="s">
        <v>143</v>
      </c>
      <c r="B55" s="23" t="s">
        <v>144</v>
      </c>
      <c r="C55" s="23" t="s">
        <v>33</v>
      </c>
      <c r="D55" s="23" t="s">
        <v>28</v>
      </c>
      <c r="E55" s="23" t="s">
        <v>23</v>
      </c>
      <c r="F55" s="24">
        <v>40</v>
      </c>
      <c r="G55" s="24">
        <v>16</v>
      </c>
      <c r="H55" s="24">
        <v>84454</v>
      </c>
      <c r="I55" s="24">
        <v>5</v>
      </c>
      <c r="J55" s="24">
        <v>23</v>
      </c>
      <c r="K55" s="24">
        <v>9</v>
      </c>
    </row>
    <row r="56" spans="1:11" x14ac:dyDescent="0.3">
      <c r="A56" s="23" t="s">
        <v>145</v>
      </c>
      <c r="B56" s="23" t="s">
        <v>146</v>
      </c>
      <c r="C56" s="23" t="s">
        <v>52</v>
      </c>
      <c r="D56" s="23" t="s">
        <v>65</v>
      </c>
      <c r="E56" s="23" t="s">
        <v>39</v>
      </c>
      <c r="F56" s="24">
        <v>35</v>
      </c>
      <c r="G56" s="24">
        <v>13</v>
      </c>
      <c r="H56" s="24">
        <v>134937</v>
      </c>
      <c r="I56" s="24">
        <v>3.9</v>
      </c>
      <c r="J56" s="24">
        <v>50</v>
      </c>
      <c r="K56" s="24">
        <v>12</v>
      </c>
    </row>
    <row r="57" spans="1:11" x14ac:dyDescent="0.3">
      <c r="A57" s="23" t="s">
        <v>147</v>
      </c>
      <c r="B57" s="23" t="s">
        <v>83</v>
      </c>
      <c r="C57" s="23" t="s">
        <v>57</v>
      </c>
      <c r="D57" s="23" t="s">
        <v>68</v>
      </c>
      <c r="E57" s="23" t="s">
        <v>23</v>
      </c>
      <c r="F57" s="24">
        <v>56</v>
      </c>
      <c r="G57" s="24">
        <v>27</v>
      </c>
      <c r="H57" s="24">
        <v>61309</v>
      </c>
      <c r="I57" s="24">
        <v>4.8</v>
      </c>
      <c r="J57" s="24">
        <v>36</v>
      </c>
      <c r="K57" s="24">
        <v>1</v>
      </c>
    </row>
    <row r="58" spans="1:11" x14ac:dyDescent="0.3">
      <c r="A58" s="23" t="s">
        <v>148</v>
      </c>
      <c r="B58" s="23" t="s">
        <v>149</v>
      </c>
      <c r="C58" s="23" t="s">
        <v>21</v>
      </c>
      <c r="D58" s="23" t="s">
        <v>28</v>
      </c>
      <c r="E58" s="23" t="s">
        <v>29</v>
      </c>
      <c r="F58" s="24">
        <v>43</v>
      </c>
      <c r="G58" s="24">
        <v>17</v>
      </c>
      <c r="H58" s="24">
        <v>54615</v>
      </c>
      <c r="I58" s="24">
        <v>4</v>
      </c>
      <c r="J58" s="24">
        <v>24</v>
      </c>
      <c r="K58" s="24">
        <v>5</v>
      </c>
    </row>
    <row r="59" spans="1:11" x14ac:dyDescent="0.3">
      <c r="A59" s="23" t="s">
        <v>150</v>
      </c>
      <c r="B59" s="23" t="s">
        <v>151</v>
      </c>
      <c r="C59" s="23" t="s">
        <v>27</v>
      </c>
      <c r="D59" s="23" t="s">
        <v>58</v>
      </c>
      <c r="E59" s="23" t="s">
        <v>23</v>
      </c>
      <c r="F59" s="24">
        <v>50</v>
      </c>
      <c r="G59" s="24">
        <v>20</v>
      </c>
      <c r="H59" s="24">
        <v>174885</v>
      </c>
      <c r="I59" s="24">
        <v>3.9</v>
      </c>
      <c r="J59" s="24">
        <v>28</v>
      </c>
      <c r="K59" s="24">
        <v>10</v>
      </c>
    </row>
    <row r="60" spans="1:11" x14ac:dyDescent="0.3">
      <c r="A60" s="23" t="s">
        <v>152</v>
      </c>
      <c r="B60" s="23" t="s">
        <v>153</v>
      </c>
      <c r="C60" s="23" t="s">
        <v>27</v>
      </c>
      <c r="D60" s="23" t="s">
        <v>68</v>
      </c>
      <c r="E60" s="23" t="s">
        <v>23</v>
      </c>
      <c r="F60" s="24">
        <v>49</v>
      </c>
      <c r="G60" s="24">
        <v>23</v>
      </c>
      <c r="H60" s="24">
        <v>94634</v>
      </c>
      <c r="I60" s="24">
        <v>4.5</v>
      </c>
      <c r="J60" s="24">
        <v>35</v>
      </c>
      <c r="K60" s="24">
        <v>1</v>
      </c>
    </row>
    <row r="61" spans="1:11" x14ac:dyDescent="0.3">
      <c r="A61" s="23" t="s">
        <v>154</v>
      </c>
      <c r="B61" s="23" t="s">
        <v>155</v>
      </c>
      <c r="C61" s="23" t="s">
        <v>21</v>
      </c>
      <c r="D61" s="23" t="s">
        <v>65</v>
      </c>
      <c r="E61" s="23" t="s">
        <v>23</v>
      </c>
      <c r="F61" s="24">
        <v>54</v>
      </c>
      <c r="G61" s="24">
        <v>25</v>
      </c>
      <c r="H61" s="24">
        <v>42588</v>
      </c>
      <c r="I61" s="24">
        <v>3.3</v>
      </c>
      <c r="J61" s="24">
        <v>58</v>
      </c>
      <c r="K61" s="24">
        <v>0</v>
      </c>
    </row>
    <row r="62" spans="1:11" x14ac:dyDescent="0.3">
      <c r="A62" s="23" t="s">
        <v>156</v>
      </c>
      <c r="B62" s="23" t="s">
        <v>157</v>
      </c>
      <c r="C62" s="23" t="s">
        <v>21</v>
      </c>
      <c r="D62" s="23" t="s">
        <v>68</v>
      </c>
      <c r="E62" s="23" t="s">
        <v>39</v>
      </c>
      <c r="F62" s="24">
        <v>34</v>
      </c>
      <c r="G62" s="24">
        <v>10</v>
      </c>
      <c r="H62" s="24">
        <v>82200</v>
      </c>
      <c r="I62" s="24">
        <v>3.5</v>
      </c>
      <c r="J62" s="24">
        <v>13</v>
      </c>
      <c r="K62" s="24">
        <v>9</v>
      </c>
    </row>
    <row r="63" spans="1:11" x14ac:dyDescent="0.3">
      <c r="A63" s="23" t="s">
        <v>158</v>
      </c>
      <c r="B63" s="23" t="s">
        <v>54</v>
      </c>
      <c r="C63" s="23" t="s">
        <v>21</v>
      </c>
      <c r="D63" s="23" t="s">
        <v>68</v>
      </c>
      <c r="E63" s="23" t="s">
        <v>39</v>
      </c>
      <c r="F63" s="24">
        <v>53</v>
      </c>
      <c r="G63" s="24">
        <v>28</v>
      </c>
      <c r="H63" s="24">
        <v>101578</v>
      </c>
      <c r="I63" s="24">
        <v>4</v>
      </c>
      <c r="J63" s="24">
        <v>50</v>
      </c>
      <c r="K63" s="24">
        <v>0</v>
      </c>
    </row>
    <row r="64" spans="1:11" x14ac:dyDescent="0.3">
      <c r="A64" s="23" t="s">
        <v>159</v>
      </c>
      <c r="B64" s="23" t="s">
        <v>37</v>
      </c>
      <c r="C64" s="23" t="s">
        <v>21</v>
      </c>
      <c r="D64" s="23" t="s">
        <v>34</v>
      </c>
      <c r="E64" s="23" t="s">
        <v>39</v>
      </c>
      <c r="F64" s="24">
        <v>55</v>
      </c>
      <c r="G64" s="24">
        <v>29</v>
      </c>
      <c r="H64" s="24">
        <v>125587</v>
      </c>
      <c r="I64" s="24">
        <v>5</v>
      </c>
      <c r="J64" s="24">
        <v>27</v>
      </c>
      <c r="K64" s="24">
        <v>10</v>
      </c>
    </row>
    <row r="65" spans="1:11" x14ac:dyDescent="0.3">
      <c r="A65" s="23" t="s">
        <v>160</v>
      </c>
      <c r="B65" s="23" t="s">
        <v>161</v>
      </c>
      <c r="C65" s="23" t="s">
        <v>43</v>
      </c>
      <c r="D65" s="23" t="s">
        <v>68</v>
      </c>
      <c r="E65" s="23" t="s">
        <v>39</v>
      </c>
      <c r="F65" s="24">
        <v>44</v>
      </c>
      <c r="G65" s="24">
        <v>14</v>
      </c>
      <c r="H65" s="24">
        <v>161670</v>
      </c>
      <c r="I65" s="24">
        <v>3.4</v>
      </c>
      <c r="J65" s="24">
        <v>32</v>
      </c>
      <c r="K65" s="24">
        <v>9</v>
      </c>
    </row>
    <row r="66" spans="1:11" x14ac:dyDescent="0.3">
      <c r="A66" s="23" t="s">
        <v>162</v>
      </c>
      <c r="B66" s="23" t="s">
        <v>163</v>
      </c>
      <c r="C66" s="23" t="s">
        <v>43</v>
      </c>
      <c r="D66" s="23" t="s">
        <v>34</v>
      </c>
      <c r="E66" s="23" t="s">
        <v>39</v>
      </c>
      <c r="F66" s="24">
        <v>40</v>
      </c>
      <c r="G66" s="24">
        <v>12</v>
      </c>
      <c r="H66" s="24">
        <v>106953</v>
      </c>
      <c r="I66" s="24">
        <v>3.2</v>
      </c>
      <c r="J66" s="24">
        <v>51</v>
      </c>
      <c r="K66" s="24">
        <v>12</v>
      </c>
    </row>
    <row r="67" spans="1:11" x14ac:dyDescent="0.3">
      <c r="A67" s="23" t="s">
        <v>164</v>
      </c>
      <c r="B67" s="23" t="s">
        <v>165</v>
      </c>
      <c r="C67" s="23" t="s">
        <v>61</v>
      </c>
      <c r="D67" s="23" t="s">
        <v>22</v>
      </c>
      <c r="E67" s="23" t="s">
        <v>23</v>
      </c>
      <c r="F67" s="24">
        <v>43</v>
      </c>
      <c r="G67" s="24">
        <v>24</v>
      </c>
      <c r="H67" s="24">
        <v>92410</v>
      </c>
      <c r="I67" s="24">
        <v>4.3</v>
      </c>
      <c r="J67" s="24">
        <v>47</v>
      </c>
      <c r="K67" s="24">
        <v>4</v>
      </c>
    </row>
    <row r="68" spans="1:11" x14ac:dyDescent="0.3">
      <c r="A68" s="23" t="s">
        <v>166</v>
      </c>
      <c r="B68" s="23" t="s">
        <v>56</v>
      </c>
      <c r="C68" s="23" t="s">
        <v>27</v>
      </c>
      <c r="D68" s="23" t="s">
        <v>65</v>
      </c>
      <c r="E68" s="23" t="s">
        <v>44</v>
      </c>
      <c r="F68" s="24">
        <v>52</v>
      </c>
      <c r="G68" s="24">
        <v>22</v>
      </c>
      <c r="H68" s="24">
        <v>115984</v>
      </c>
      <c r="I68" s="24">
        <v>4.5999999999999996</v>
      </c>
      <c r="J68" s="24">
        <v>10</v>
      </c>
      <c r="K68" s="24">
        <v>9</v>
      </c>
    </row>
    <row r="69" spans="1:11" x14ac:dyDescent="0.3">
      <c r="A69" s="23" t="s">
        <v>167</v>
      </c>
      <c r="B69" s="23" t="s">
        <v>168</v>
      </c>
      <c r="C69" s="23" t="s">
        <v>43</v>
      </c>
      <c r="D69" s="23" t="s">
        <v>38</v>
      </c>
      <c r="E69" s="23" t="s">
        <v>39</v>
      </c>
      <c r="F69" s="24">
        <v>42</v>
      </c>
      <c r="G69" s="24">
        <v>12</v>
      </c>
      <c r="H69" s="24">
        <v>81042</v>
      </c>
      <c r="I69" s="24">
        <v>3.6</v>
      </c>
      <c r="J69" s="24">
        <v>58</v>
      </c>
      <c r="K69" s="24">
        <v>8</v>
      </c>
    </row>
    <row r="70" spans="1:11" x14ac:dyDescent="0.3">
      <c r="A70" s="23" t="s">
        <v>169</v>
      </c>
      <c r="B70" s="23" t="s">
        <v>170</v>
      </c>
      <c r="C70" s="23" t="s">
        <v>43</v>
      </c>
      <c r="D70" s="23" t="s">
        <v>58</v>
      </c>
      <c r="E70" s="23" t="s">
        <v>39</v>
      </c>
      <c r="F70" s="24">
        <v>53</v>
      </c>
      <c r="G70" s="24">
        <v>29</v>
      </c>
      <c r="H70" s="24">
        <v>112369</v>
      </c>
      <c r="I70" s="24">
        <v>4.5</v>
      </c>
      <c r="J70" s="24">
        <v>29</v>
      </c>
      <c r="K70" s="24">
        <v>12</v>
      </c>
    </row>
    <row r="71" spans="1:11" x14ac:dyDescent="0.3">
      <c r="A71" s="23" t="s">
        <v>171</v>
      </c>
      <c r="B71" s="23" t="s">
        <v>172</v>
      </c>
      <c r="C71" s="23" t="s">
        <v>61</v>
      </c>
      <c r="D71" s="23" t="s">
        <v>58</v>
      </c>
      <c r="E71" s="23" t="s">
        <v>39</v>
      </c>
      <c r="F71" s="24">
        <v>30</v>
      </c>
      <c r="G71" s="24">
        <v>4</v>
      </c>
      <c r="H71" s="24">
        <v>130885</v>
      </c>
      <c r="I71" s="24">
        <v>3.4</v>
      </c>
      <c r="J71" s="24">
        <v>33</v>
      </c>
      <c r="K71" s="24">
        <v>0</v>
      </c>
    </row>
    <row r="72" spans="1:11" x14ac:dyDescent="0.3">
      <c r="A72" s="23" t="s">
        <v>173</v>
      </c>
      <c r="B72" s="23" t="s">
        <v>155</v>
      </c>
      <c r="C72" s="23" t="s">
        <v>52</v>
      </c>
      <c r="D72" s="23" t="s">
        <v>65</v>
      </c>
      <c r="E72" s="23" t="s">
        <v>23</v>
      </c>
      <c r="F72" s="24">
        <v>36</v>
      </c>
      <c r="G72" s="24">
        <v>9</v>
      </c>
      <c r="H72" s="24">
        <v>134883</v>
      </c>
      <c r="I72" s="24">
        <v>4.7</v>
      </c>
      <c r="J72" s="24">
        <v>31</v>
      </c>
      <c r="K72" s="24">
        <v>1</v>
      </c>
    </row>
    <row r="73" spans="1:11" x14ac:dyDescent="0.3">
      <c r="A73" s="23" t="s">
        <v>174</v>
      </c>
      <c r="B73" s="23" t="s">
        <v>175</v>
      </c>
      <c r="C73" s="23" t="s">
        <v>52</v>
      </c>
      <c r="D73" s="23" t="s">
        <v>22</v>
      </c>
      <c r="E73" s="23" t="s">
        <v>29</v>
      </c>
      <c r="F73" s="24">
        <v>44</v>
      </c>
      <c r="G73" s="24">
        <v>22</v>
      </c>
      <c r="H73" s="24">
        <v>51571</v>
      </c>
      <c r="I73" s="24">
        <v>4.3</v>
      </c>
      <c r="J73" s="24">
        <v>37</v>
      </c>
      <c r="K73" s="24">
        <v>11</v>
      </c>
    </row>
    <row r="74" spans="1:11" x14ac:dyDescent="0.3">
      <c r="A74" s="23" t="s">
        <v>176</v>
      </c>
      <c r="B74" s="23" t="s">
        <v>177</v>
      </c>
      <c r="C74" s="23" t="s">
        <v>21</v>
      </c>
      <c r="D74" s="23" t="s">
        <v>34</v>
      </c>
      <c r="E74" s="23" t="s">
        <v>44</v>
      </c>
      <c r="F74" s="24">
        <v>39</v>
      </c>
      <c r="G74" s="24">
        <v>10</v>
      </c>
      <c r="H74" s="24">
        <v>114787</v>
      </c>
      <c r="I74" s="24">
        <v>5</v>
      </c>
      <c r="J74" s="24">
        <v>15</v>
      </c>
      <c r="K74" s="24">
        <v>1</v>
      </c>
    </row>
    <row r="75" spans="1:11" x14ac:dyDescent="0.3">
      <c r="A75" s="23" t="s">
        <v>178</v>
      </c>
      <c r="B75" s="23" t="s">
        <v>140</v>
      </c>
      <c r="C75" s="23" t="s">
        <v>48</v>
      </c>
      <c r="D75" s="23" t="s">
        <v>38</v>
      </c>
      <c r="E75" s="23" t="s">
        <v>39</v>
      </c>
      <c r="F75" s="24">
        <v>35</v>
      </c>
      <c r="G75" s="24">
        <v>8</v>
      </c>
      <c r="H75" s="24">
        <v>75507</v>
      </c>
      <c r="I75" s="24">
        <v>4.8</v>
      </c>
      <c r="J75" s="24">
        <v>49</v>
      </c>
      <c r="K75" s="24">
        <v>1</v>
      </c>
    </row>
    <row r="76" spans="1:11" x14ac:dyDescent="0.3">
      <c r="A76" s="23" t="s">
        <v>179</v>
      </c>
      <c r="B76" s="23" t="s">
        <v>114</v>
      </c>
      <c r="C76" s="23" t="s">
        <v>57</v>
      </c>
      <c r="D76" s="23" t="s">
        <v>65</v>
      </c>
      <c r="E76" s="23" t="s">
        <v>23</v>
      </c>
      <c r="F76" s="24">
        <v>53</v>
      </c>
      <c r="G76" s="24">
        <v>27</v>
      </c>
      <c r="H76" s="24">
        <v>91955</v>
      </c>
      <c r="I76" s="24">
        <v>4</v>
      </c>
      <c r="J76" s="24">
        <v>23</v>
      </c>
      <c r="K76" s="24">
        <v>5</v>
      </c>
    </row>
    <row r="77" spans="1:11" x14ac:dyDescent="0.3">
      <c r="A77" s="23" t="s">
        <v>180</v>
      </c>
      <c r="B77" s="23" t="s">
        <v>181</v>
      </c>
      <c r="C77" s="23" t="s">
        <v>52</v>
      </c>
      <c r="D77" s="23" t="s">
        <v>34</v>
      </c>
      <c r="E77" s="23" t="s">
        <v>39</v>
      </c>
      <c r="F77" s="24">
        <v>33</v>
      </c>
      <c r="G77" s="24">
        <v>4</v>
      </c>
      <c r="H77" s="24">
        <v>107320</v>
      </c>
      <c r="I77" s="24">
        <v>3.5</v>
      </c>
      <c r="J77" s="24">
        <v>15</v>
      </c>
      <c r="K77" s="24">
        <v>7</v>
      </c>
    </row>
    <row r="78" spans="1:11" x14ac:dyDescent="0.3">
      <c r="A78" s="23" t="s">
        <v>182</v>
      </c>
      <c r="B78" s="23" t="s">
        <v>183</v>
      </c>
      <c r="C78" s="23" t="s">
        <v>57</v>
      </c>
      <c r="D78" s="23" t="s">
        <v>34</v>
      </c>
      <c r="E78" s="23" t="s">
        <v>23</v>
      </c>
      <c r="F78" s="24">
        <v>32</v>
      </c>
      <c r="G78" s="24">
        <v>3</v>
      </c>
      <c r="H78" s="24">
        <v>98850</v>
      </c>
      <c r="I78" s="24">
        <v>5</v>
      </c>
      <c r="J78" s="24">
        <v>58</v>
      </c>
      <c r="K78" s="24">
        <v>9</v>
      </c>
    </row>
    <row r="79" spans="1:11" x14ac:dyDescent="0.3">
      <c r="A79" s="23" t="s">
        <v>184</v>
      </c>
      <c r="B79" s="23" t="s">
        <v>185</v>
      </c>
      <c r="C79" s="23" t="s">
        <v>61</v>
      </c>
      <c r="D79" s="23" t="s">
        <v>58</v>
      </c>
      <c r="E79" s="23" t="s">
        <v>29</v>
      </c>
      <c r="F79" s="24">
        <v>27</v>
      </c>
      <c r="G79" s="24">
        <v>7</v>
      </c>
      <c r="H79" s="24">
        <v>121129</v>
      </c>
      <c r="I79" s="24">
        <v>4.5999999999999996</v>
      </c>
      <c r="J79" s="24">
        <v>58</v>
      </c>
      <c r="K79" s="24">
        <v>9</v>
      </c>
    </row>
    <row r="80" spans="1:11" x14ac:dyDescent="0.3">
      <c r="A80" s="23" t="s">
        <v>186</v>
      </c>
      <c r="B80" s="23" t="s">
        <v>187</v>
      </c>
      <c r="C80" s="23" t="s">
        <v>43</v>
      </c>
      <c r="D80" s="23" t="s">
        <v>58</v>
      </c>
      <c r="E80" s="23" t="s">
        <v>29</v>
      </c>
      <c r="F80" s="24">
        <v>24</v>
      </c>
      <c r="G80" s="24">
        <v>1</v>
      </c>
      <c r="H80" s="24">
        <v>63816</v>
      </c>
      <c r="I80" s="24">
        <v>4.4000000000000004</v>
      </c>
      <c r="J80" s="24">
        <v>9</v>
      </c>
      <c r="K80" s="24">
        <v>2</v>
      </c>
    </row>
    <row r="81" spans="1:11" x14ac:dyDescent="0.3">
      <c r="A81" s="23" t="s">
        <v>188</v>
      </c>
      <c r="B81" s="23" t="s">
        <v>189</v>
      </c>
      <c r="C81" s="23" t="s">
        <v>52</v>
      </c>
      <c r="D81" s="23" t="s">
        <v>34</v>
      </c>
      <c r="E81" s="23" t="s">
        <v>29</v>
      </c>
      <c r="F81" s="24">
        <v>25</v>
      </c>
      <c r="G81" s="24">
        <v>1</v>
      </c>
      <c r="H81" s="24">
        <v>104564</v>
      </c>
      <c r="I81" s="24">
        <v>3.3</v>
      </c>
      <c r="J81" s="24">
        <v>55</v>
      </c>
      <c r="K81" s="24">
        <v>6</v>
      </c>
    </row>
    <row r="82" spans="1:11" x14ac:dyDescent="0.3">
      <c r="A82" s="23" t="s">
        <v>190</v>
      </c>
      <c r="B82" s="23" t="s">
        <v>191</v>
      </c>
      <c r="C82" s="23" t="s">
        <v>48</v>
      </c>
      <c r="D82" s="23" t="s">
        <v>58</v>
      </c>
      <c r="E82" s="23" t="s">
        <v>23</v>
      </c>
      <c r="F82" s="24">
        <v>37</v>
      </c>
      <c r="G82" s="24">
        <v>17</v>
      </c>
      <c r="H82" s="24">
        <v>169542</v>
      </c>
      <c r="I82" s="24">
        <v>4.3</v>
      </c>
      <c r="J82" s="24">
        <v>36</v>
      </c>
      <c r="K82" s="24">
        <v>8</v>
      </c>
    </row>
    <row r="83" spans="1:11" x14ac:dyDescent="0.3">
      <c r="A83" s="23" t="s">
        <v>192</v>
      </c>
      <c r="B83" s="23" t="s">
        <v>193</v>
      </c>
      <c r="C83" s="23" t="s">
        <v>43</v>
      </c>
      <c r="D83" s="23" t="s">
        <v>28</v>
      </c>
      <c r="E83" s="23" t="s">
        <v>44</v>
      </c>
      <c r="F83" s="24">
        <v>36</v>
      </c>
      <c r="G83" s="24">
        <v>8</v>
      </c>
      <c r="H83" s="24">
        <v>50945</v>
      </c>
      <c r="I83" s="24">
        <v>5</v>
      </c>
      <c r="J83" s="24">
        <v>33</v>
      </c>
      <c r="K83" s="24">
        <v>6</v>
      </c>
    </row>
    <row r="84" spans="1:11" x14ac:dyDescent="0.3">
      <c r="A84" s="23" t="s">
        <v>194</v>
      </c>
      <c r="B84" s="23" t="s">
        <v>195</v>
      </c>
      <c r="C84" s="23" t="s">
        <v>48</v>
      </c>
      <c r="D84" s="23" t="s">
        <v>34</v>
      </c>
      <c r="E84" s="23" t="s">
        <v>44</v>
      </c>
      <c r="F84" s="24">
        <v>42</v>
      </c>
      <c r="G84" s="24">
        <v>22</v>
      </c>
      <c r="H84" s="24">
        <v>119439</v>
      </c>
      <c r="I84" s="24">
        <v>4.3</v>
      </c>
      <c r="J84" s="24">
        <v>12</v>
      </c>
      <c r="K84" s="24">
        <v>2</v>
      </c>
    </row>
    <row r="85" spans="1:11" x14ac:dyDescent="0.3">
      <c r="A85" s="23" t="s">
        <v>196</v>
      </c>
      <c r="B85" s="23" t="s">
        <v>197</v>
      </c>
      <c r="C85" s="23" t="s">
        <v>43</v>
      </c>
      <c r="D85" s="23" t="s">
        <v>28</v>
      </c>
      <c r="E85" s="23" t="s">
        <v>39</v>
      </c>
      <c r="F85" s="24">
        <v>37</v>
      </c>
      <c r="G85" s="24">
        <v>9</v>
      </c>
      <c r="H85" s="24">
        <v>60999</v>
      </c>
      <c r="I85" s="24">
        <v>4.5999999999999996</v>
      </c>
      <c r="J85" s="24">
        <v>15</v>
      </c>
      <c r="K85" s="24">
        <v>10</v>
      </c>
    </row>
    <row r="86" spans="1:11" x14ac:dyDescent="0.3">
      <c r="A86" s="23" t="s">
        <v>198</v>
      </c>
      <c r="B86" s="23" t="s">
        <v>120</v>
      </c>
      <c r="C86" s="23" t="s">
        <v>48</v>
      </c>
      <c r="D86" s="23" t="s">
        <v>68</v>
      </c>
      <c r="E86" s="23" t="s">
        <v>39</v>
      </c>
      <c r="F86" s="24">
        <v>48</v>
      </c>
      <c r="G86" s="24">
        <v>21</v>
      </c>
      <c r="H86" s="24">
        <v>123848</v>
      </c>
      <c r="I86" s="24">
        <v>4.7</v>
      </c>
      <c r="J86" s="24">
        <v>33</v>
      </c>
      <c r="K86" s="24">
        <v>6</v>
      </c>
    </row>
    <row r="87" spans="1:11" x14ac:dyDescent="0.3">
      <c r="A87" s="23" t="s">
        <v>199</v>
      </c>
      <c r="B87" s="23" t="s">
        <v>197</v>
      </c>
      <c r="C87" s="23" t="s">
        <v>52</v>
      </c>
      <c r="D87" s="23" t="s">
        <v>65</v>
      </c>
      <c r="E87" s="23" t="s">
        <v>23</v>
      </c>
      <c r="F87" s="24">
        <v>44</v>
      </c>
      <c r="G87" s="24">
        <v>24</v>
      </c>
      <c r="H87" s="24">
        <v>133120</v>
      </c>
      <c r="I87" s="24">
        <v>4.9000000000000004</v>
      </c>
      <c r="J87" s="24">
        <v>51</v>
      </c>
      <c r="K87" s="24">
        <v>7</v>
      </c>
    </row>
    <row r="88" spans="1:11" x14ac:dyDescent="0.3">
      <c r="A88" s="23" t="s">
        <v>200</v>
      </c>
      <c r="B88" s="23" t="s">
        <v>201</v>
      </c>
      <c r="C88" s="23" t="s">
        <v>33</v>
      </c>
      <c r="D88" s="23" t="s">
        <v>34</v>
      </c>
      <c r="E88" s="23" t="s">
        <v>23</v>
      </c>
      <c r="F88" s="24">
        <v>23</v>
      </c>
      <c r="G88" s="24">
        <v>3</v>
      </c>
      <c r="H88" s="24">
        <v>69108</v>
      </c>
      <c r="I88" s="24">
        <v>4.2</v>
      </c>
      <c r="J88" s="24">
        <v>45</v>
      </c>
      <c r="K88" s="24">
        <v>8</v>
      </c>
    </row>
    <row r="89" spans="1:11" x14ac:dyDescent="0.3">
      <c r="A89" s="23" t="s">
        <v>202</v>
      </c>
      <c r="B89" s="23" t="s">
        <v>203</v>
      </c>
      <c r="C89" s="23" t="s">
        <v>52</v>
      </c>
      <c r="D89" s="23" t="s">
        <v>58</v>
      </c>
      <c r="E89" s="23" t="s">
        <v>39</v>
      </c>
      <c r="F89" s="24">
        <v>42</v>
      </c>
      <c r="G89" s="24">
        <v>18</v>
      </c>
      <c r="H89" s="24">
        <v>48486</v>
      </c>
      <c r="I89" s="24">
        <v>4.9000000000000004</v>
      </c>
      <c r="J89" s="24">
        <v>46</v>
      </c>
      <c r="K89" s="24">
        <v>4</v>
      </c>
    </row>
    <row r="90" spans="1:11" x14ac:dyDescent="0.3">
      <c r="A90" s="23" t="s">
        <v>204</v>
      </c>
      <c r="B90" s="23" t="s">
        <v>205</v>
      </c>
      <c r="C90" s="23" t="s">
        <v>48</v>
      </c>
      <c r="D90" s="23" t="s">
        <v>68</v>
      </c>
      <c r="E90" s="23" t="s">
        <v>44</v>
      </c>
      <c r="F90" s="24">
        <v>32</v>
      </c>
      <c r="G90" s="24">
        <v>12</v>
      </c>
      <c r="H90" s="24">
        <v>126780</v>
      </c>
      <c r="I90" s="24">
        <v>4.7</v>
      </c>
      <c r="J90" s="24">
        <v>31</v>
      </c>
      <c r="K90" s="24">
        <v>1</v>
      </c>
    </row>
    <row r="91" spans="1:11" x14ac:dyDescent="0.3">
      <c r="A91" s="23" t="s">
        <v>206</v>
      </c>
      <c r="B91" s="23" t="s">
        <v>207</v>
      </c>
      <c r="C91" s="23" t="s">
        <v>57</v>
      </c>
      <c r="D91" s="23" t="s">
        <v>22</v>
      </c>
      <c r="E91" s="23" t="s">
        <v>23</v>
      </c>
      <c r="F91" s="24">
        <v>48</v>
      </c>
      <c r="G91" s="24">
        <v>25</v>
      </c>
      <c r="H91" s="24">
        <v>42589</v>
      </c>
      <c r="I91" s="24">
        <v>3.5</v>
      </c>
      <c r="J91" s="24">
        <v>52</v>
      </c>
      <c r="K91" s="24">
        <v>12</v>
      </c>
    </row>
    <row r="92" spans="1:11" x14ac:dyDescent="0.3">
      <c r="A92" s="23" t="s">
        <v>208</v>
      </c>
      <c r="B92" s="23" t="s">
        <v>209</v>
      </c>
      <c r="C92" s="23" t="s">
        <v>21</v>
      </c>
      <c r="D92" s="23" t="s">
        <v>58</v>
      </c>
      <c r="E92" s="23" t="s">
        <v>29</v>
      </c>
      <c r="F92" s="24">
        <v>34</v>
      </c>
      <c r="G92" s="24">
        <v>10</v>
      </c>
      <c r="H92" s="24">
        <v>140063</v>
      </c>
      <c r="I92" s="24">
        <v>3.3</v>
      </c>
      <c r="J92" s="24">
        <v>55</v>
      </c>
      <c r="K92" s="24">
        <v>10</v>
      </c>
    </row>
    <row r="93" spans="1:11" x14ac:dyDescent="0.3">
      <c r="A93" s="23" t="s">
        <v>210</v>
      </c>
      <c r="B93" s="23" t="s">
        <v>120</v>
      </c>
      <c r="C93" s="23" t="s">
        <v>33</v>
      </c>
      <c r="D93" s="23" t="s">
        <v>28</v>
      </c>
      <c r="E93" s="23" t="s">
        <v>23</v>
      </c>
      <c r="F93" s="24">
        <v>22</v>
      </c>
      <c r="G93" s="24">
        <v>1</v>
      </c>
      <c r="H93" s="24">
        <v>76263</v>
      </c>
      <c r="I93" s="24">
        <v>3.9</v>
      </c>
      <c r="J93" s="24">
        <v>54</v>
      </c>
      <c r="K93" s="24">
        <v>5</v>
      </c>
    </row>
    <row r="94" spans="1:11" x14ac:dyDescent="0.3">
      <c r="A94" s="23" t="s">
        <v>211</v>
      </c>
      <c r="B94" s="23" t="s">
        <v>212</v>
      </c>
      <c r="C94" s="23" t="s">
        <v>21</v>
      </c>
      <c r="D94" s="23" t="s">
        <v>68</v>
      </c>
      <c r="E94" s="23" t="s">
        <v>44</v>
      </c>
      <c r="F94" s="24">
        <v>53</v>
      </c>
      <c r="G94" s="24">
        <v>25</v>
      </c>
      <c r="H94" s="24">
        <v>56386</v>
      </c>
      <c r="I94" s="24">
        <v>3.7</v>
      </c>
      <c r="J94" s="24">
        <v>50</v>
      </c>
      <c r="K94" s="24">
        <v>6</v>
      </c>
    </row>
    <row r="95" spans="1:11" x14ac:dyDescent="0.3">
      <c r="A95" s="23" t="s">
        <v>213</v>
      </c>
      <c r="B95" s="23" t="s">
        <v>214</v>
      </c>
      <c r="C95" s="23" t="s">
        <v>43</v>
      </c>
      <c r="D95" s="23" t="s">
        <v>68</v>
      </c>
      <c r="E95" s="23" t="s">
        <v>44</v>
      </c>
      <c r="F95" s="24">
        <v>44</v>
      </c>
      <c r="G95" s="24">
        <v>16</v>
      </c>
      <c r="H95" s="24">
        <v>125484</v>
      </c>
      <c r="I95" s="24">
        <v>4</v>
      </c>
      <c r="J95" s="24">
        <v>26</v>
      </c>
      <c r="K95" s="24">
        <v>10</v>
      </c>
    </row>
    <row r="96" spans="1:11" x14ac:dyDescent="0.3">
      <c r="A96" s="23" t="s">
        <v>215</v>
      </c>
      <c r="B96" s="23" t="s">
        <v>216</v>
      </c>
      <c r="C96" s="23" t="s">
        <v>43</v>
      </c>
      <c r="D96" s="23" t="s">
        <v>34</v>
      </c>
      <c r="E96" s="23" t="s">
        <v>29</v>
      </c>
      <c r="F96" s="24">
        <v>50</v>
      </c>
      <c r="G96" s="24">
        <v>22</v>
      </c>
      <c r="H96" s="24">
        <v>138615</v>
      </c>
      <c r="I96" s="24">
        <v>5</v>
      </c>
      <c r="J96" s="24">
        <v>11</v>
      </c>
      <c r="K96" s="24">
        <v>0</v>
      </c>
    </row>
    <row r="97" spans="1:11" x14ac:dyDescent="0.3">
      <c r="A97" s="23" t="s">
        <v>217</v>
      </c>
      <c r="B97" s="23" t="s">
        <v>205</v>
      </c>
      <c r="C97" s="23" t="s">
        <v>43</v>
      </c>
      <c r="D97" s="23" t="s">
        <v>38</v>
      </c>
      <c r="E97" s="23" t="s">
        <v>23</v>
      </c>
      <c r="F97" s="24">
        <v>30</v>
      </c>
      <c r="G97" s="24">
        <v>7</v>
      </c>
      <c r="H97" s="24">
        <v>66453</v>
      </c>
      <c r="I97" s="24">
        <v>3.2</v>
      </c>
      <c r="J97" s="24">
        <v>55</v>
      </c>
      <c r="K97" s="24">
        <v>6</v>
      </c>
    </row>
    <row r="98" spans="1:11" x14ac:dyDescent="0.3">
      <c r="A98" s="23" t="s">
        <v>218</v>
      </c>
      <c r="B98" s="23" t="s">
        <v>219</v>
      </c>
      <c r="C98" s="23" t="s">
        <v>61</v>
      </c>
      <c r="D98" s="23" t="s">
        <v>22</v>
      </c>
      <c r="E98" s="23" t="s">
        <v>23</v>
      </c>
      <c r="F98" s="24">
        <v>27</v>
      </c>
      <c r="G98" s="24">
        <v>6</v>
      </c>
      <c r="H98" s="24">
        <v>53894</v>
      </c>
      <c r="I98" s="24">
        <v>3.9</v>
      </c>
      <c r="J98" s="24">
        <v>55</v>
      </c>
      <c r="K98" s="24">
        <v>0</v>
      </c>
    </row>
    <row r="99" spans="1:11" x14ac:dyDescent="0.3">
      <c r="A99" s="23" t="s">
        <v>220</v>
      </c>
      <c r="B99" s="23" t="s">
        <v>221</v>
      </c>
      <c r="C99" s="23" t="s">
        <v>52</v>
      </c>
      <c r="D99" s="23" t="s">
        <v>22</v>
      </c>
      <c r="E99" s="23" t="s">
        <v>39</v>
      </c>
      <c r="F99" s="24">
        <v>33</v>
      </c>
      <c r="G99" s="24">
        <v>14</v>
      </c>
      <c r="H99" s="24">
        <v>141017</v>
      </c>
      <c r="I99" s="24">
        <v>4.5</v>
      </c>
      <c r="J99" s="24">
        <v>34</v>
      </c>
      <c r="K99" s="24">
        <v>4</v>
      </c>
    </row>
    <row r="100" spans="1:11" x14ac:dyDescent="0.3">
      <c r="A100" s="23" t="s">
        <v>222</v>
      </c>
      <c r="B100" s="23" t="s">
        <v>223</v>
      </c>
      <c r="C100" s="23" t="s">
        <v>21</v>
      </c>
      <c r="D100" s="23" t="s">
        <v>58</v>
      </c>
      <c r="E100" s="23" t="s">
        <v>39</v>
      </c>
      <c r="F100" s="24">
        <v>29</v>
      </c>
      <c r="G100" s="24">
        <v>4</v>
      </c>
      <c r="H100" s="24">
        <v>129857</v>
      </c>
      <c r="I100" s="24">
        <v>3.4</v>
      </c>
      <c r="J100" s="24">
        <v>14</v>
      </c>
      <c r="K100" s="24">
        <v>3</v>
      </c>
    </row>
    <row r="101" spans="1:11" x14ac:dyDescent="0.3">
      <c r="A101" s="23" t="s">
        <v>224</v>
      </c>
      <c r="B101" s="23" t="s">
        <v>219</v>
      </c>
      <c r="C101" s="23" t="s">
        <v>27</v>
      </c>
      <c r="D101" s="23" t="s">
        <v>28</v>
      </c>
      <c r="E101" s="23" t="s">
        <v>23</v>
      </c>
      <c r="F101" s="24">
        <v>42</v>
      </c>
      <c r="G101" s="24">
        <v>14</v>
      </c>
      <c r="H101" s="24">
        <v>124001</v>
      </c>
      <c r="I101" s="24">
        <v>3.6</v>
      </c>
      <c r="J101" s="24">
        <v>57</v>
      </c>
      <c r="K101" s="24">
        <v>2</v>
      </c>
    </row>
    <row r="108" spans="1:11" ht="23.4" customHeight="1" x14ac:dyDescent="0.3">
      <c r="A108" s="11"/>
    </row>
    <row r="109" spans="1:11" x14ac:dyDescent="0.3">
      <c r="A109" s="1"/>
    </row>
    <row r="110" spans="1:11" x14ac:dyDescent="0.3">
      <c r="A110" s="14"/>
    </row>
    <row r="111" spans="1:11" x14ac:dyDescent="0.3">
      <c r="A111" s="15"/>
    </row>
    <row r="112" spans="1:11" x14ac:dyDescent="0.3">
      <c r="A112" s="15"/>
    </row>
    <row r="113" spans="1:1" x14ac:dyDescent="0.3">
      <c r="A113" s="1"/>
    </row>
    <row r="114" spans="1:1" x14ac:dyDescent="0.3">
      <c r="A114" s="14"/>
    </row>
    <row r="115" spans="1:1" x14ac:dyDescent="0.3">
      <c r="A115" s="15"/>
    </row>
    <row r="116" spans="1:1" x14ac:dyDescent="0.3">
      <c r="A116" s="15"/>
    </row>
    <row r="117" spans="1:1" x14ac:dyDescent="0.3">
      <c r="A117" s="1"/>
    </row>
    <row r="118" spans="1:1" x14ac:dyDescent="0.3">
      <c r="A118" s="14"/>
    </row>
    <row r="119" spans="1:1" x14ac:dyDescent="0.3">
      <c r="A119" s="15"/>
    </row>
    <row r="120" spans="1:1" x14ac:dyDescent="0.3">
      <c r="A120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3"/>
  <sheetViews>
    <sheetView workbookViewId="0">
      <pane ySplit="1" topLeftCell="A2" activePane="bottomLeft" state="frozen"/>
      <selection pane="bottomLeft" activeCell="B5" sqref="B5"/>
    </sheetView>
  </sheetViews>
  <sheetFormatPr defaultRowHeight="14.4" x14ac:dyDescent="0.3"/>
  <cols>
    <col min="1" max="1" width="14" customWidth="1"/>
    <col min="2" max="2" width="34" customWidth="1"/>
    <col min="3" max="3" width="20" customWidth="1"/>
    <col min="4" max="16" width="14" customWidth="1"/>
  </cols>
  <sheetData>
    <row r="1" spans="1:16" ht="28.8" customHeight="1" x14ac:dyDescent="0.3">
      <c r="A1" s="4" t="s">
        <v>225</v>
      </c>
      <c r="B1" s="6" t="s">
        <v>364</v>
      </c>
      <c r="C1" s="6" t="s">
        <v>365</v>
      </c>
      <c r="N1" s="18"/>
      <c r="O1" s="18"/>
      <c r="P1" s="18"/>
    </row>
    <row r="2" spans="1:16" x14ac:dyDescent="0.3">
      <c r="A2" s="7" t="s">
        <v>226</v>
      </c>
      <c r="B2" s="5">
        <v>820</v>
      </c>
      <c r="C2" s="5">
        <v>24</v>
      </c>
      <c r="P2" s="17"/>
    </row>
    <row r="3" spans="1:16" x14ac:dyDescent="0.3">
      <c r="A3" s="7" t="s">
        <v>227</v>
      </c>
      <c r="B3" s="5">
        <v>860</v>
      </c>
      <c r="C3" s="5">
        <v>25</v>
      </c>
      <c r="P3" s="17"/>
    </row>
    <row r="4" spans="1:16" x14ac:dyDescent="0.3">
      <c r="A4" s="7" t="s">
        <v>228</v>
      </c>
      <c r="B4" s="5">
        <v>910</v>
      </c>
      <c r="C4" s="5">
        <v>26</v>
      </c>
      <c r="P4" s="17"/>
    </row>
    <row r="5" spans="1:16" x14ac:dyDescent="0.3">
      <c r="A5" s="7" t="s">
        <v>229</v>
      </c>
      <c r="B5" s="5">
        <v>780</v>
      </c>
      <c r="C5" s="5">
        <v>23</v>
      </c>
      <c r="P5" s="17"/>
    </row>
    <row r="6" spans="1:16" x14ac:dyDescent="0.3">
      <c r="A6" s="7" t="s">
        <v>230</v>
      </c>
      <c r="B6" s="5">
        <v>850</v>
      </c>
      <c r="C6" s="5">
        <v>24</v>
      </c>
      <c r="P6" s="17"/>
    </row>
    <row r="7" spans="1:16" x14ac:dyDescent="0.3">
      <c r="A7" s="7" t="s">
        <v>231</v>
      </c>
      <c r="B7" s="5">
        <v>920</v>
      </c>
      <c r="C7" s="5">
        <v>27</v>
      </c>
      <c r="P7" s="17"/>
    </row>
    <row r="8" spans="1:16" x14ac:dyDescent="0.3">
      <c r="A8" s="7" t="s">
        <v>232</v>
      </c>
      <c r="B8" s="5">
        <v>980</v>
      </c>
      <c r="C8" s="5">
        <v>28</v>
      </c>
      <c r="P8" s="17"/>
    </row>
    <row r="9" spans="1:16" x14ac:dyDescent="0.3">
      <c r="A9" s="7" t="s">
        <v>233</v>
      </c>
      <c r="B9" s="9">
        <v>1020</v>
      </c>
      <c r="C9" s="5">
        <v>29</v>
      </c>
      <c r="P9" s="17"/>
    </row>
    <row r="10" spans="1:16" x14ac:dyDescent="0.3">
      <c r="A10" s="7" t="s">
        <v>234</v>
      </c>
      <c r="B10" s="9">
        <v>1080</v>
      </c>
      <c r="C10" s="5">
        <v>30</v>
      </c>
      <c r="P10" s="17"/>
    </row>
    <row r="11" spans="1:16" x14ac:dyDescent="0.3">
      <c r="A11" s="7" t="s">
        <v>235</v>
      </c>
      <c r="B11" s="9">
        <v>1150</v>
      </c>
      <c r="C11" s="5">
        <v>31</v>
      </c>
      <c r="P11" s="17"/>
    </row>
    <row r="12" spans="1:16" x14ac:dyDescent="0.3">
      <c r="A12" s="7" t="s">
        <v>236</v>
      </c>
      <c r="B12" s="9">
        <v>1220</v>
      </c>
      <c r="C12" s="5">
        <v>32</v>
      </c>
      <c r="P12" s="17"/>
    </row>
    <row r="13" spans="1:16" x14ac:dyDescent="0.3">
      <c r="A13" s="7" t="s">
        <v>237</v>
      </c>
      <c r="B13" s="9">
        <v>1280</v>
      </c>
      <c r="C13" s="5">
        <v>33</v>
      </c>
      <c r="P13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1"/>
  <sheetViews>
    <sheetView workbookViewId="0">
      <pane ySplit="1" topLeftCell="A2" activePane="bottomLeft" state="frozen"/>
      <selection pane="bottomLeft" activeCell="B7" sqref="B7"/>
    </sheetView>
  </sheetViews>
  <sheetFormatPr defaultRowHeight="14.4" x14ac:dyDescent="0.3"/>
  <cols>
    <col min="1" max="1" width="27.88671875" customWidth="1"/>
    <col min="2" max="2" width="35" style="17" customWidth="1"/>
    <col min="3" max="3" width="25" customWidth="1"/>
    <col min="4" max="4" width="14" customWidth="1"/>
    <col min="5" max="5" width="17.5546875" customWidth="1"/>
    <col min="6" max="12" width="14" customWidth="1"/>
    <col min="13" max="13" width="15.77734375" customWidth="1"/>
    <col min="14" max="14" width="15.33203125" customWidth="1"/>
    <col min="15" max="15" width="21.33203125" customWidth="1"/>
  </cols>
  <sheetData>
    <row r="1" spans="1:15" ht="28.8" customHeight="1" x14ac:dyDescent="0.3">
      <c r="A1" s="4" t="s">
        <v>366</v>
      </c>
      <c r="B1" s="4" t="s">
        <v>367</v>
      </c>
      <c r="C1" s="6" t="s">
        <v>368</v>
      </c>
      <c r="D1" s="6" t="s">
        <v>369</v>
      </c>
      <c r="E1" s="6" t="s">
        <v>370</v>
      </c>
      <c r="M1" s="4" t="s">
        <v>282</v>
      </c>
      <c r="N1" s="4" t="s">
        <v>283</v>
      </c>
      <c r="O1" s="6" t="s">
        <v>284</v>
      </c>
    </row>
    <row r="2" spans="1:15" x14ac:dyDescent="0.3">
      <c r="A2" s="7" t="s">
        <v>238</v>
      </c>
      <c r="B2" s="7" t="s">
        <v>371</v>
      </c>
      <c r="C2" s="5">
        <v>185</v>
      </c>
      <c r="D2" s="9">
        <v>18500</v>
      </c>
      <c r="E2" s="5">
        <v>42</v>
      </c>
      <c r="M2" s="7" t="s">
        <v>285</v>
      </c>
      <c r="N2" s="7" t="s">
        <v>286</v>
      </c>
      <c r="O2" s="9">
        <v>15850000</v>
      </c>
    </row>
    <row r="3" spans="1:15" x14ac:dyDescent="0.3">
      <c r="A3" s="7" t="s">
        <v>372</v>
      </c>
      <c r="B3" s="7" t="s">
        <v>373</v>
      </c>
      <c r="C3" s="5">
        <v>22</v>
      </c>
      <c r="D3" s="9">
        <v>2200</v>
      </c>
      <c r="E3" s="5">
        <v>8</v>
      </c>
      <c r="M3" s="7" t="s">
        <v>287</v>
      </c>
      <c r="N3" s="7" t="s">
        <v>286</v>
      </c>
      <c r="O3" s="9">
        <v>8250000</v>
      </c>
    </row>
    <row r="4" spans="1:15" x14ac:dyDescent="0.3">
      <c r="A4" s="7" t="s">
        <v>239</v>
      </c>
      <c r="B4" s="7" t="s">
        <v>373</v>
      </c>
      <c r="C4" s="5">
        <v>95</v>
      </c>
      <c r="D4" s="9">
        <v>9500</v>
      </c>
      <c r="E4" s="5">
        <v>24</v>
      </c>
      <c r="M4" s="7" t="s">
        <v>288</v>
      </c>
      <c r="N4" s="7" t="s">
        <v>286</v>
      </c>
      <c r="O4" s="9">
        <v>6750000</v>
      </c>
    </row>
    <row r="5" spans="1:15" x14ac:dyDescent="0.3">
      <c r="A5" s="7" t="s">
        <v>240</v>
      </c>
      <c r="B5" s="7" t="s">
        <v>374</v>
      </c>
      <c r="C5" s="5">
        <v>145</v>
      </c>
      <c r="D5" s="9">
        <v>14500</v>
      </c>
      <c r="E5" s="5">
        <v>38</v>
      </c>
      <c r="M5" s="7" t="s">
        <v>289</v>
      </c>
      <c r="N5" s="7" t="s">
        <v>290</v>
      </c>
      <c r="O5" s="9">
        <v>10450000</v>
      </c>
    </row>
    <row r="6" spans="1:15" x14ac:dyDescent="0.3">
      <c r="A6" s="7" t="s">
        <v>241</v>
      </c>
      <c r="B6" s="7" t="s">
        <v>375</v>
      </c>
      <c r="C6" s="5">
        <v>82</v>
      </c>
      <c r="D6" s="9">
        <v>8200</v>
      </c>
      <c r="E6" s="5">
        <v>21</v>
      </c>
      <c r="M6" s="7" t="s">
        <v>291</v>
      </c>
      <c r="N6" s="7" t="s">
        <v>290</v>
      </c>
      <c r="O6" s="9">
        <v>4850000</v>
      </c>
    </row>
    <row r="7" spans="1:15" x14ac:dyDescent="0.3">
      <c r="A7" s="7" t="s">
        <v>243</v>
      </c>
      <c r="B7" s="7" t="s">
        <v>376</v>
      </c>
      <c r="C7" s="5">
        <v>38</v>
      </c>
      <c r="D7" s="9">
        <v>3800</v>
      </c>
      <c r="E7" s="5">
        <v>12</v>
      </c>
      <c r="M7" s="7" t="s">
        <v>292</v>
      </c>
      <c r="N7" s="7" t="s">
        <v>290</v>
      </c>
      <c r="O7" s="9">
        <v>3950000</v>
      </c>
    </row>
    <row r="8" spans="1:15" x14ac:dyDescent="0.3">
      <c r="A8" s="7" t="s">
        <v>244</v>
      </c>
      <c r="B8" s="7" t="s">
        <v>376</v>
      </c>
      <c r="C8" s="5">
        <v>265</v>
      </c>
      <c r="D8" s="9">
        <v>26500</v>
      </c>
      <c r="E8" s="5">
        <v>58</v>
      </c>
      <c r="M8" s="7" t="s">
        <v>293</v>
      </c>
      <c r="N8" s="7" t="s">
        <v>290</v>
      </c>
      <c r="O8" s="9">
        <v>4250000</v>
      </c>
    </row>
    <row r="9" spans="1:15" x14ac:dyDescent="0.3">
      <c r="A9" s="7" t="s">
        <v>245</v>
      </c>
      <c r="B9" s="7" t="s">
        <v>377</v>
      </c>
      <c r="C9" s="5">
        <v>175</v>
      </c>
      <c r="D9" s="9">
        <v>17500</v>
      </c>
      <c r="E9" s="5">
        <v>40</v>
      </c>
      <c r="M9" s="7" t="s">
        <v>294</v>
      </c>
      <c r="N9" s="7" t="s">
        <v>295</v>
      </c>
      <c r="O9" s="9">
        <v>9850000</v>
      </c>
    </row>
    <row r="10" spans="1:15" x14ac:dyDescent="0.3">
      <c r="A10" s="7" t="s">
        <v>246</v>
      </c>
      <c r="B10" s="7" t="s">
        <v>377</v>
      </c>
      <c r="C10" s="5">
        <v>55</v>
      </c>
      <c r="D10" s="9">
        <v>5500</v>
      </c>
      <c r="E10" s="5">
        <v>15</v>
      </c>
      <c r="M10" s="7" t="s">
        <v>296</v>
      </c>
      <c r="N10" s="7" t="s">
        <v>295</v>
      </c>
      <c r="O10" s="9">
        <v>12450000</v>
      </c>
    </row>
    <row r="11" spans="1:15" x14ac:dyDescent="0.3">
      <c r="A11" s="7" t="s">
        <v>247</v>
      </c>
      <c r="B11" s="7" t="s">
        <v>374</v>
      </c>
      <c r="C11" s="5">
        <v>88</v>
      </c>
      <c r="D11" s="9">
        <v>8800</v>
      </c>
      <c r="E11" s="5">
        <v>22</v>
      </c>
      <c r="M11" s="7" t="s">
        <v>297</v>
      </c>
      <c r="N11" s="7" t="s">
        <v>295</v>
      </c>
      <c r="O11" s="9">
        <v>10250000</v>
      </c>
    </row>
    <row r="12" spans="1:15" x14ac:dyDescent="0.3">
      <c r="A12" s="7" t="s">
        <v>248</v>
      </c>
      <c r="B12" s="7" t="s">
        <v>371</v>
      </c>
      <c r="C12" s="5">
        <v>310</v>
      </c>
      <c r="D12" s="9">
        <v>31000</v>
      </c>
      <c r="E12" s="5">
        <v>72</v>
      </c>
      <c r="M12" s="7" t="s">
        <v>298</v>
      </c>
      <c r="N12" s="7" t="s">
        <v>295</v>
      </c>
      <c r="O12" s="9">
        <v>8450000</v>
      </c>
    </row>
    <row r="13" spans="1:15" x14ac:dyDescent="0.3">
      <c r="A13" s="7" t="s">
        <v>249</v>
      </c>
      <c r="B13" s="7" t="s">
        <v>371</v>
      </c>
      <c r="C13" s="5">
        <v>225</v>
      </c>
      <c r="D13" s="9">
        <v>22500</v>
      </c>
      <c r="E13" s="5">
        <v>54</v>
      </c>
      <c r="M13" s="7" t="s">
        <v>299</v>
      </c>
      <c r="N13" s="7" t="s">
        <v>295</v>
      </c>
      <c r="O13" s="9">
        <v>7850000</v>
      </c>
    </row>
    <row r="14" spans="1:15" x14ac:dyDescent="0.3">
      <c r="A14" s="7" t="s">
        <v>250</v>
      </c>
      <c r="B14" s="7" t="s">
        <v>375</v>
      </c>
      <c r="C14" s="5">
        <v>195</v>
      </c>
      <c r="D14" s="9">
        <v>19500</v>
      </c>
      <c r="E14" s="5">
        <v>46</v>
      </c>
      <c r="M14" s="7" t="s">
        <v>300</v>
      </c>
      <c r="N14" s="7" t="s">
        <v>295</v>
      </c>
      <c r="O14" s="9">
        <v>6950000</v>
      </c>
    </row>
    <row r="15" spans="1:15" x14ac:dyDescent="0.3">
      <c r="A15" s="7" t="s">
        <v>251</v>
      </c>
      <c r="B15" s="7" t="s">
        <v>376</v>
      </c>
      <c r="C15" s="5">
        <v>425</v>
      </c>
      <c r="D15" s="9">
        <v>42500</v>
      </c>
      <c r="E15" s="5">
        <v>95</v>
      </c>
      <c r="M15" s="7" t="s">
        <v>301</v>
      </c>
      <c r="N15" s="7" t="s">
        <v>295</v>
      </c>
      <c r="O15" s="9">
        <v>5750000</v>
      </c>
    </row>
    <row r="16" spans="1:15" x14ac:dyDescent="0.3">
      <c r="A16" s="7" t="s">
        <v>378</v>
      </c>
      <c r="B16" s="7" t="s">
        <v>373</v>
      </c>
      <c r="C16" s="5">
        <v>28</v>
      </c>
      <c r="D16" s="9">
        <v>2800</v>
      </c>
      <c r="E16" s="5">
        <v>9</v>
      </c>
      <c r="M16" s="7" t="s">
        <v>302</v>
      </c>
      <c r="N16" s="7" t="s">
        <v>295</v>
      </c>
      <c r="O16" s="9">
        <v>4950000</v>
      </c>
    </row>
    <row r="17" spans="1:15" x14ac:dyDescent="0.3">
      <c r="A17" s="7" t="s">
        <v>379</v>
      </c>
      <c r="B17" s="7" t="s">
        <v>373</v>
      </c>
      <c r="C17" s="5">
        <v>25</v>
      </c>
      <c r="D17" s="9">
        <v>2500</v>
      </c>
      <c r="E17" s="5">
        <v>8</v>
      </c>
      <c r="M17" s="7" t="s">
        <v>303</v>
      </c>
      <c r="N17" s="7" t="s">
        <v>295</v>
      </c>
      <c r="O17" s="9">
        <v>3850000</v>
      </c>
    </row>
    <row r="18" spans="1:15" x14ac:dyDescent="0.3">
      <c r="A18" s="7" t="s">
        <v>380</v>
      </c>
      <c r="B18" s="7" t="s">
        <v>373</v>
      </c>
      <c r="C18" s="5">
        <v>18</v>
      </c>
      <c r="D18" s="9">
        <v>1800</v>
      </c>
      <c r="E18" s="5">
        <v>6</v>
      </c>
      <c r="M18" s="7" t="s">
        <v>304</v>
      </c>
      <c r="N18" s="7" t="s">
        <v>295</v>
      </c>
      <c r="O18" s="9">
        <v>8950000</v>
      </c>
    </row>
    <row r="19" spans="1:15" x14ac:dyDescent="0.3">
      <c r="A19" s="7" t="s">
        <v>381</v>
      </c>
      <c r="B19" s="7" t="s">
        <v>373</v>
      </c>
      <c r="C19" s="5">
        <v>20</v>
      </c>
      <c r="D19" s="9">
        <v>2000</v>
      </c>
      <c r="E19" s="5">
        <v>7</v>
      </c>
      <c r="M19" s="7" t="s">
        <v>305</v>
      </c>
      <c r="N19" s="7" t="s">
        <v>306</v>
      </c>
      <c r="O19" s="9">
        <v>6850000</v>
      </c>
    </row>
    <row r="20" spans="1:15" x14ac:dyDescent="0.3">
      <c r="A20" s="7" t="s">
        <v>252</v>
      </c>
      <c r="B20" s="7" t="s">
        <v>374</v>
      </c>
      <c r="C20" s="5">
        <v>135</v>
      </c>
      <c r="D20" s="9">
        <v>13500</v>
      </c>
      <c r="E20" s="5">
        <v>32</v>
      </c>
      <c r="M20" s="7" t="s">
        <v>307</v>
      </c>
      <c r="N20" s="7" t="s">
        <v>306</v>
      </c>
      <c r="O20" s="9">
        <v>7250000</v>
      </c>
    </row>
    <row r="21" spans="1:15" ht="28.8" customHeight="1" x14ac:dyDescent="0.3">
      <c r="A21" s="7" t="s">
        <v>253</v>
      </c>
      <c r="B21" s="7" t="s">
        <v>377</v>
      </c>
      <c r="C21" s="5">
        <v>155</v>
      </c>
      <c r="D21" s="9">
        <v>15500</v>
      </c>
      <c r="E21" s="5">
        <v>36</v>
      </c>
      <c r="M21" s="7" t="s">
        <v>308</v>
      </c>
      <c r="N21" s="7" t="s">
        <v>306</v>
      </c>
      <c r="O21" s="9">
        <v>8150000</v>
      </c>
    </row>
    <row r="22" spans="1:15" x14ac:dyDescent="0.3">
      <c r="A22" s="7" t="s">
        <v>254</v>
      </c>
      <c r="B22" s="7" t="s">
        <v>377</v>
      </c>
      <c r="C22" s="5">
        <v>235</v>
      </c>
      <c r="D22" s="9">
        <v>23500</v>
      </c>
      <c r="E22" s="5">
        <v>52</v>
      </c>
      <c r="M22" s="7" t="s">
        <v>309</v>
      </c>
      <c r="N22" s="7" t="s">
        <v>306</v>
      </c>
      <c r="O22" s="9">
        <v>14850000</v>
      </c>
    </row>
    <row r="23" spans="1:15" x14ac:dyDescent="0.3">
      <c r="A23" s="7" t="s">
        <v>382</v>
      </c>
      <c r="B23" s="7" t="s">
        <v>373</v>
      </c>
      <c r="C23" s="5">
        <v>15</v>
      </c>
      <c r="D23" s="9">
        <v>1500</v>
      </c>
      <c r="E23" s="5">
        <v>5</v>
      </c>
      <c r="M23" s="7" t="s">
        <v>310</v>
      </c>
      <c r="N23" s="7" t="s">
        <v>306</v>
      </c>
      <c r="O23" s="9">
        <v>18750000</v>
      </c>
    </row>
    <row r="24" spans="1:15" x14ac:dyDescent="0.3">
      <c r="A24" s="7" t="s">
        <v>255</v>
      </c>
      <c r="B24" s="7" t="s">
        <v>371</v>
      </c>
      <c r="C24" s="5">
        <v>365</v>
      </c>
      <c r="D24" s="9">
        <v>36500</v>
      </c>
      <c r="E24" s="5">
        <v>82</v>
      </c>
      <c r="M24" s="7" t="s">
        <v>311</v>
      </c>
      <c r="N24" s="7" t="s">
        <v>306</v>
      </c>
      <c r="O24" s="9">
        <v>12850000</v>
      </c>
    </row>
    <row r="25" spans="1:15" x14ac:dyDescent="0.3">
      <c r="A25" s="7" t="s">
        <v>256</v>
      </c>
      <c r="B25" s="7" t="s">
        <v>371</v>
      </c>
      <c r="C25" s="5">
        <v>245</v>
      </c>
      <c r="D25" s="9">
        <v>24500</v>
      </c>
      <c r="E25" s="5">
        <v>57</v>
      </c>
      <c r="M25" s="7" t="s">
        <v>312</v>
      </c>
      <c r="N25" s="7" t="s">
        <v>306</v>
      </c>
      <c r="O25" s="9">
        <v>9250000</v>
      </c>
    </row>
    <row r="26" spans="1:15" x14ac:dyDescent="0.3">
      <c r="A26" s="7" t="s">
        <v>383</v>
      </c>
      <c r="B26" s="7" t="s">
        <v>373</v>
      </c>
      <c r="C26" s="5">
        <v>24</v>
      </c>
      <c r="D26" s="9">
        <v>2400</v>
      </c>
      <c r="E26" s="5">
        <v>8</v>
      </c>
      <c r="M26" s="7" t="s">
        <v>313</v>
      </c>
      <c r="N26" s="7" t="s">
        <v>306</v>
      </c>
      <c r="O26" s="9">
        <v>5950000</v>
      </c>
    </row>
    <row r="27" spans="1:15" x14ac:dyDescent="0.3">
      <c r="A27" s="7" t="s">
        <v>257</v>
      </c>
      <c r="B27" s="7" t="s">
        <v>377</v>
      </c>
      <c r="C27" s="5">
        <v>395</v>
      </c>
      <c r="D27" s="9">
        <v>39500</v>
      </c>
      <c r="E27" s="5">
        <v>88</v>
      </c>
      <c r="M27" s="7" t="s">
        <v>314</v>
      </c>
      <c r="N27" s="7" t="s">
        <v>306</v>
      </c>
      <c r="O27" s="9">
        <v>4850000</v>
      </c>
    </row>
    <row r="28" spans="1:15" x14ac:dyDescent="0.3">
      <c r="A28" s="7" t="s">
        <v>384</v>
      </c>
      <c r="B28" s="7" t="s">
        <v>377</v>
      </c>
      <c r="C28" s="5">
        <v>105</v>
      </c>
      <c r="D28" s="9">
        <v>10500</v>
      </c>
      <c r="E28" s="5">
        <v>25</v>
      </c>
      <c r="M28" s="7" t="s">
        <v>315</v>
      </c>
      <c r="N28" s="7" t="s">
        <v>306</v>
      </c>
      <c r="O28" s="9">
        <v>4650000</v>
      </c>
    </row>
    <row r="29" spans="1:15" x14ac:dyDescent="0.3">
      <c r="A29" s="7" t="s">
        <v>258</v>
      </c>
      <c r="B29" s="7" t="s">
        <v>374</v>
      </c>
      <c r="C29" s="5">
        <v>275</v>
      </c>
      <c r="D29" s="9">
        <v>27500</v>
      </c>
      <c r="E29" s="5">
        <v>64</v>
      </c>
      <c r="M29" s="7" t="s">
        <v>316</v>
      </c>
      <c r="N29" s="7" t="s">
        <v>306</v>
      </c>
      <c r="O29" s="9">
        <v>7150000</v>
      </c>
    </row>
    <row r="30" spans="1:15" ht="28.8" x14ac:dyDescent="0.3">
      <c r="A30" s="7" t="s">
        <v>385</v>
      </c>
      <c r="B30" s="7" t="s">
        <v>386</v>
      </c>
      <c r="C30" s="5">
        <v>8</v>
      </c>
      <c r="D30" s="5">
        <v>800</v>
      </c>
      <c r="E30" s="5">
        <v>3</v>
      </c>
      <c r="M30" s="7" t="s">
        <v>317</v>
      </c>
      <c r="N30" s="7" t="s">
        <v>306</v>
      </c>
      <c r="O30" s="9">
        <v>5250000</v>
      </c>
    </row>
    <row r="31" spans="1:15" x14ac:dyDescent="0.3">
      <c r="A31" s="7" t="s">
        <v>387</v>
      </c>
      <c r="B31" s="7" t="s">
        <v>386</v>
      </c>
      <c r="C31" s="5">
        <v>18</v>
      </c>
      <c r="D31" s="9">
        <v>1800</v>
      </c>
      <c r="E31" s="5">
        <v>5</v>
      </c>
      <c r="M31" s="7" t="s">
        <v>318</v>
      </c>
      <c r="N31" s="7" t="s">
        <v>306</v>
      </c>
      <c r="O31" s="9">
        <v>3950000</v>
      </c>
    </row>
    <row r="32" spans="1:15" ht="43.2" x14ac:dyDescent="0.3">
      <c r="A32" s="7" t="s">
        <v>388</v>
      </c>
      <c r="B32" s="7" t="s">
        <v>386</v>
      </c>
      <c r="C32" s="5">
        <v>12</v>
      </c>
      <c r="D32" s="9">
        <v>1200</v>
      </c>
      <c r="E32" s="5">
        <v>4</v>
      </c>
      <c r="M32" s="7" t="s">
        <v>319</v>
      </c>
      <c r="N32" s="7" t="s">
        <v>320</v>
      </c>
      <c r="O32" s="9">
        <v>8950000</v>
      </c>
    </row>
    <row r="33" spans="1:15" x14ac:dyDescent="0.3">
      <c r="A33" s="7" t="s">
        <v>242</v>
      </c>
      <c r="B33" s="7" t="s">
        <v>389</v>
      </c>
      <c r="C33" s="5">
        <v>285</v>
      </c>
      <c r="D33" s="9">
        <v>28500</v>
      </c>
      <c r="E33" s="5">
        <v>62</v>
      </c>
      <c r="M33" s="7" t="s">
        <v>321</v>
      </c>
      <c r="N33" s="7" t="s">
        <v>320</v>
      </c>
      <c r="O33" s="9">
        <v>3250000</v>
      </c>
    </row>
    <row r="34" spans="1:15" x14ac:dyDescent="0.3">
      <c r="A34" s="7" t="s">
        <v>390</v>
      </c>
      <c r="B34" s="7" t="s">
        <v>386</v>
      </c>
      <c r="C34" s="5">
        <v>72</v>
      </c>
      <c r="D34" s="9">
        <v>7200</v>
      </c>
      <c r="E34" s="5">
        <v>18</v>
      </c>
      <c r="M34" s="7" t="s">
        <v>322</v>
      </c>
      <c r="N34" s="7" t="s">
        <v>323</v>
      </c>
      <c r="O34" s="9">
        <v>6250000</v>
      </c>
    </row>
    <row r="35" spans="1:15" x14ac:dyDescent="0.3">
      <c r="A35" s="7" t="s">
        <v>391</v>
      </c>
      <c r="B35" s="7" t="s">
        <v>386</v>
      </c>
      <c r="C35" s="5">
        <v>6</v>
      </c>
      <c r="D35" s="5">
        <v>600</v>
      </c>
      <c r="E35" s="5">
        <v>2</v>
      </c>
      <c r="M35" s="7" t="s">
        <v>324</v>
      </c>
      <c r="N35" s="7" t="s">
        <v>323</v>
      </c>
      <c r="O35" s="9">
        <v>4750000</v>
      </c>
    </row>
    <row r="36" spans="1:15" x14ac:dyDescent="0.3">
      <c r="A36" s="7" t="s">
        <v>392</v>
      </c>
      <c r="B36" s="7" t="s">
        <v>386</v>
      </c>
      <c r="C36" s="5">
        <v>3</v>
      </c>
      <c r="D36" s="5">
        <v>300</v>
      </c>
      <c r="E36" s="5">
        <v>1</v>
      </c>
      <c r="M36" s="7" t="s">
        <v>325</v>
      </c>
      <c r="N36" s="7" t="s">
        <v>323</v>
      </c>
      <c r="O36" s="9">
        <v>5450000</v>
      </c>
    </row>
    <row r="37" spans="1:15" x14ac:dyDescent="0.3">
      <c r="A37" s="7" t="s">
        <v>393</v>
      </c>
      <c r="B37" s="7" t="s">
        <v>386</v>
      </c>
      <c r="C37" s="5">
        <v>16</v>
      </c>
      <c r="D37" s="9">
        <v>1600</v>
      </c>
      <c r="E37" s="5">
        <v>4</v>
      </c>
      <c r="M37" s="7" t="s">
        <v>326</v>
      </c>
      <c r="N37" s="7" t="s">
        <v>323</v>
      </c>
      <c r="O37" s="9">
        <v>3850000</v>
      </c>
    </row>
    <row r="38" spans="1:15" x14ac:dyDescent="0.3">
      <c r="M38" s="7" t="s">
        <v>327</v>
      </c>
      <c r="N38" s="7" t="s">
        <v>323</v>
      </c>
      <c r="O38" s="9">
        <v>2950000</v>
      </c>
    </row>
    <row r="39" spans="1:15" x14ac:dyDescent="0.3">
      <c r="M39" s="7" t="s">
        <v>328</v>
      </c>
      <c r="N39" s="7" t="s">
        <v>323</v>
      </c>
      <c r="O39" s="9">
        <v>2250000</v>
      </c>
    </row>
    <row r="40" spans="1:15" x14ac:dyDescent="0.3">
      <c r="M40" s="7" t="s">
        <v>329</v>
      </c>
      <c r="N40" s="7" t="s">
        <v>323</v>
      </c>
      <c r="O40" s="9">
        <v>3150000</v>
      </c>
    </row>
    <row r="41" spans="1:15" x14ac:dyDescent="0.3">
      <c r="M41" s="7" t="s">
        <v>330</v>
      </c>
      <c r="N41" s="7" t="s">
        <v>323</v>
      </c>
      <c r="O41" s="9">
        <v>2150000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workbookViewId="0">
      <pane ySplit="1" topLeftCell="A2" activePane="bottomLeft" state="frozen"/>
      <selection pane="bottomLeft" activeCell="A14" sqref="A14"/>
    </sheetView>
  </sheetViews>
  <sheetFormatPr defaultRowHeight="14.4" x14ac:dyDescent="0.3"/>
  <cols>
    <col min="1" max="1" width="38" customWidth="1"/>
    <col min="2" max="2" width="25" customWidth="1"/>
    <col min="4" max="4" width="72" customWidth="1"/>
  </cols>
  <sheetData>
    <row r="1" spans="1:4" ht="28.8" customHeight="1" x14ac:dyDescent="0.3">
      <c r="A1" s="20" t="s">
        <v>259</v>
      </c>
      <c r="B1" s="20" t="s">
        <v>260</v>
      </c>
      <c r="D1" t="s">
        <v>0</v>
      </c>
    </row>
    <row r="2" spans="1:4" x14ac:dyDescent="0.3">
      <c r="A2" s="22" t="s">
        <v>261</v>
      </c>
      <c r="B2" s="27">
        <v>5000</v>
      </c>
      <c r="D2" t="s">
        <v>262</v>
      </c>
    </row>
    <row r="3" spans="1:4" ht="28.8" customHeight="1" x14ac:dyDescent="0.3">
      <c r="A3" s="22" t="s">
        <v>263</v>
      </c>
      <c r="B3" s="27">
        <v>3500</v>
      </c>
    </row>
    <row r="4" spans="1:4" ht="28.8" customHeight="1" x14ac:dyDescent="0.3">
      <c r="A4" s="22" t="s">
        <v>264</v>
      </c>
      <c r="B4" s="27">
        <v>2400</v>
      </c>
    </row>
    <row r="5" spans="1:4" ht="28.8" customHeight="1" x14ac:dyDescent="0.3">
      <c r="A5" s="22" t="s">
        <v>265</v>
      </c>
      <c r="B5" s="27">
        <v>1600</v>
      </c>
    </row>
    <row r="6" spans="1:4" ht="28.8" customHeight="1" x14ac:dyDescent="0.3">
      <c r="A6" s="22" t="s">
        <v>266</v>
      </c>
      <c r="B6" s="27">
        <v>1100</v>
      </c>
    </row>
    <row r="7" spans="1:4" x14ac:dyDescent="0.3">
      <c r="A7" s="22" t="s">
        <v>267</v>
      </c>
      <c r="B7" s="27">
        <v>720</v>
      </c>
    </row>
    <row r="8" spans="1:4" ht="28.8" customHeight="1" x14ac:dyDescent="0.3">
      <c r="A8" s="22" t="s">
        <v>268</v>
      </c>
      <c r="B8" s="27">
        <v>480</v>
      </c>
    </row>
    <row r="9" spans="1:4" x14ac:dyDescent="0.3">
      <c r="A9" s="22" t="s">
        <v>269</v>
      </c>
      <c r="B9" s="27">
        <v>360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91D1-3D87-4F11-AFB8-9F707C53FFA9}">
  <dimension ref="A1:B11"/>
  <sheetViews>
    <sheetView workbookViewId="0">
      <selection activeCell="A4" sqref="A4"/>
    </sheetView>
  </sheetViews>
  <sheetFormatPr defaultRowHeight="14.4" x14ac:dyDescent="0.3"/>
  <cols>
    <col min="1" max="1" width="23.6640625" customWidth="1"/>
    <col min="2" max="2" width="22.5546875" customWidth="1"/>
  </cols>
  <sheetData>
    <row r="1" spans="1:2" ht="28.8" x14ac:dyDescent="0.3">
      <c r="A1" s="4" t="s">
        <v>394</v>
      </c>
      <c r="B1" s="6" t="s">
        <v>395</v>
      </c>
    </row>
    <row r="2" spans="1:2" x14ac:dyDescent="0.3">
      <c r="A2" s="7" t="s">
        <v>396</v>
      </c>
      <c r="B2" s="5">
        <v>420</v>
      </c>
    </row>
    <row r="3" spans="1:2" ht="28.8" x14ac:dyDescent="0.3">
      <c r="A3" s="7" t="s">
        <v>397</v>
      </c>
      <c r="B3" s="5">
        <v>310</v>
      </c>
    </row>
    <row r="4" spans="1:2" ht="43.2" x14ac:dyDescent="0.3">
      <c r="A4" s="7" t="s">
        <v>398</v>
      </c>
      <c r="B4" s="5">
        <v>185</v>
      </c>
    </row>
    <row r="5" spans="1:2" ht="28.8" x14ac:dyDescent="0.3">
      <c r="A5" s="7" t="s">
        <v>399</v>
      </c>
      <c r="B5" s="5">
        <v>145</v>
      </c>
    </row>
    <row r="6" spans="1:2" ht="28.8" x14ac:dyDescent="0.3">
      <c r="A6" s="7" t="s">
        <v>400</v>
      </c>
      <c r="B6" s="5">
        <v>95</v>
      </c>
    </row>
    <row r="7" spans="1:2" ht="28.8" x14ac:dyDescent="0.3">
      <c r="A7" s="7" t="s">
        <v>401</v>
      </c>
      <c r="B7" s="5">
        <v>55</v>
      </c>
    </row>
    <row r="8" spans="1:2" ht="28.8" x14ac:dyDescent="0.3">
      <c r="A8" s="7" t="s">
        <v>402</v>
      </c>
      <c r="B8" s="5">
        <v>38</v>
      </c>
    </row>
    <row r="9" spans="1:2" x14ac:dyDescent="0.3">
      <c r="A9" s="7" t="s">
        <v>403</v>
      </c>
      <c r="B9" s="5">
        <v>32</v>
      </c>
    </row>
    <row r="10" spans="1:2" ht="28.8" x14ac:dyDescent="0.3">
      <c r="A10" s="7" t="s">
        <v>404</v>
      </c>
      <c r="B10" s="5">
        <v>20</v>
      </c>
    </row>
    <row r="11" spans="1:2" ht="28.8" x14ac:dyDescent="0.3">
      <c r="A11" s="7" t="s">
        <v>405</v>
      </c>
      <c r="B11" s="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Pareto Analysis </vt:lpstr>
      <vt:lpstr>Waterfall Chart</vt:lpstr>
      <vt:lpstr>Histogram data</vt:lpstr>
      <vt:lpstr>Dual Axis</vt:lpstr>
      <vt:lpstr>MAp Chart</vt:lpstr>
      <vt:lpstr>Funnel Chart</vt:lpstr>
      <vt:lpstr>Pie of Pie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Mishra</dc:creator>
  <cp:lastModifiedBy>NAVEEN Mishra</cp:lastModifiedBy>
  <dcterms:created xsi:type="dcterms:W3CDTF">2026-08-05T05:45:31Z</dcterms:created>
  <dcterms:modified xsi:type="dcterms:W3CDTF">2026-10-06T04:46:43Z</dcterms:modified>
</cp:coreProperties>
</file>