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veen Mishra\Desktop\Cosmo Films Limited\"/>
    </mc:Choice>
  </mc:AlternateContent>
  <xr:revisionPtr revIDLastSave="0" documentId="13_ncr:1_{62D83B77-6484-4D08-A7E9-5839ECCCBE10}" xr6:coauthVersionLast="47" xr6:coauthVersionMax="47" xr10:uidLastSave="{00000000-0000-0000-0000-000000000000}"/>
  <bookViews>
    <workbookView xWindow="-108" yWindow="-108" windowWidth="23256" windowHeight="12456" activeTab="2" xr2:uid="{92E0CF16-258F-4FED-8B67-8B9BFA2FF8E3}"/>
  </bookViews>
  <sheets>
    <sheet name="Dual Axis Graph" sheetId="1" r:id="rId1"/>
    <sheet name="Pareto Chart" sheetId="3" r:id="rId2"/>
    <sheet name="Waterfall Chart" sheetId="4" r:id="rId3"/>
    <sheet name="State-wise Vehicle Sales Analys" sheetId="5" r:id="rId4"/>
    <sheet name="Histogram data" sheetId="6" r:id="rId5"/>
    <sheet name="Funnel Chart" sheetId="7" r:id="rId6"/>
  </sheets>
  <definedNames>
    <definedName name="_xlchart.v1.0" hidden="1">'Histogram data'!$F$2:$F$101</definedName>
    <definedName name="Slicer_State_U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7" i="6" l="1"/>
  <c r="N6" i="6"/>
  <c r="N5" i="6"/>
  <c r="N4" i="6"/>
  <c r="N3" i="6"/>
  <c r="N2" i="6"/>
</calcChain>
</file>

<file path=xl/sharedStrings.xml><?xml version="1.0" encoding="utf-8"?>
<sst xmlns="http://schemas.openxmlformats.org/spreadsheetml/2006/main" count="634" uniqueCount="334">
  <si>
    <t>Month</t>
  </si>
  <si>
    <t>Revenue (₹ Crore)</t>
  </si>
  <si>
    <t>Waterfall Chart Dataset: Profit Bridge Analysis</t>
  </si>
  <si>
    <t>Raw Material Cost</t>
  </si>
  <si>
    <t>Sales (Units)</t>
  </si>
  <si>
    <t>Andhra Pradesh</t>
  </si>
  <si>
    <t>Arunachal Pradesh</t>
  </si>
  <si>
    <t>Assam</t>
  </si>
  <si>
    <t>Bihar</t>
  </si>
  <si>
    <t>Chhattisgarh</t>
  </si>
  <si>
    <t>Goa</t>
  </si>
  <si>
    <t>Gujarat</t>
  </si>
  <si>
    <t>Haryana</t>
  </si>
  <si>
    <t>Himachal Pradesh</t>
  </si>
  <si>
    <t>Jharkhand</t>
  </si>
  <si>
    <t>Karnataka</t>
  </si>
  <si>
    <t>Kerala</t>
  </si>
  <si>
    <t>Madhya Pradesh</t>
  </si>
  <si>
    <t>Maharashtra</t>
  </si>
  <si>
    <t>Manipur</t>
  </si>
  <si>
    <t>Meghalaya</t>
  </si>
  <si>
    <t>Mizoram</t>
  </si>
  <si>
    <t>Nagaland</t>
  </si>
  <si>
    <t>Odisha</t>
  </si>
  <si>
    <t>Punjab</t>
  </si>
  <si>
    <t>Rajasthan</t>
  </si>
  <si>
    <t>Sikkim</t>
  </si>
  <si>
    <t>Tamil Nadu</t>
  </si>
  <si>
    <t>Telangana</t>
  </si>
  <si>
    <t>Tripura</t>
  </si>
  <si>
    <t>Uttar Pradesh</t>
  </si>
  <si>
    <t>Uttarakhand</t>
  </si>
  <si>
    <t>West Bengal</t>
  </si>
  <si>
    <t>Andaman and Nicobar Islands</t>
  </si>
  <si>
    <t>Chandigarh</t>
  </si>
  <si>
    <t>Dadra and Nagar Haveli and Daman and Diu</t>
  </si>
  <si>
    <t>Delhi</t>
  </si>
  <si>
    <t>Jammu and Kashmir</t>
  </si>
  <si>
    <t>Ladakh</t>
  </si>
  <si>
    <t>Lakshadweep</t>
  </si>
  <si>
    <t>Puducherry</t>
  </si>
  <si>
    <t>State/UT</t>
  </si>
  <si>
    <t>Emp ID</t>
  </si>
  <si>
    <t>Employee Name</t>
  </si>
  <si>
    <t>Department</t>
  </si>
  <si>
    <t>Designation</t>
  </si>
  <si>
    <t>Gender</t>
  </si>
  <si>
    <t>Age</t>
  </si>
  <si>
    <t>Experience (Years)</t>
  </si>
  <si>
    <t>Monthly Salary (₹)</t>
  </si>
  <si>
    <t>Performance Rating</t>
  </si>
  <si>
    <t>Training Hours</t>
  </si>
  <si>
    <t>Leave Days</t>
  </si>
  <si>
    <t>Experience Bin (Years)</t>
  </si>
  <si>
    <t>Employees</t>
  </si>
  <si>
    <t>EMP001</t>
  </si>
  <si>
    <t>Pooja Yadav</t>
  </si>
  <si>
    <t>Quality</t>
  </si>
  <si>
    <t>Sr Engineer</t>
  </si>
  <si>
    <t>Male</t>
  </si>
  <si>
    <t>1–5</t>
  </si>
  <si>
    <t>EMP002</t>
  </si>
  <si>
    <t>Deepak Verma</t>
  </si>
  <si>
    <t>Production</t>
  </si>
  <si>
    <t>Engineer</t>
  </si>
  <si>
    <t>6–10</t>
  </si>
  <si>
    <t>EMP003</t>
  </si>
  <si>
    <t>Anjali Gupta</t>
  </si>
  <si>
    <t>Operations</t>
  </si>
  <si>
    <t>Manager</t>
  </si>
  <si>
    <t>Female</t>
  </si>
  <si>
    <t>11–15</t>
  </si>
  <si>
    <t>EMP004</t>
  </si>
  <si>
    <t>Rahul Jain</t>
  </si>
  <si>
    <t>Sales</t>
  </si>
  <si>
    <t>16–20</t>
  </si>
  <si>
    <t>EMP005</t>
  </si>
  <si>
    <t>Rajesh Sharma</t>
  </si>
  <si>
    <t>Sr Executive</t>
  </si>
  <si>
    <t>21–25</t>
  </si>
  <si>
    <t>EMP006</t>
  </si>
  <si>
    <t>Pooja Jain</t>
  </si>
  <si>
    <t>AGM</t>
  </si>
  <si>
    <t>26–30</t>
  </si>
  <si>
    <t>EMP007</t>
  </si>
  <si>
    <t>Pooja Singh</t>
  </si>
  <si>
    <t>EMP008</t>
  </si>
  <si>
    <t>Rajesh Yadav</t>
  </si>
  <si>
    <t>Purchase</t>
  </si>
  <si>
    <t>Executive</t>
  </si>
  <si>
    <t>EMP009</t>
  </si>
  <si>
    <t>Pooja Kapoor</t>
  </si>
  <si>
    <t>HR</t>
  </si>
  <si>
    <t>EMP010</t>
  </si>
  <si>
    <t>Vivek Gupta</t>
  </si>
  <si>
    <t>GM</t>
  </si>
  <si>
    <t>EMP011</t>
  </si>
  <si>
    <t>Mohit Verma</t>
  </si>
  <si>
    <t>EMP012</t>
  </si>
  <si>
    <t>Shweta Patel</t>
  </si>
  <si>
    <t>EMP013</t>
  </si>
  <si>
    <t>Shweta Verma</t>
  </si>
  <si>
    <t>EMP014</t>
  </si>
  <si>
    <t>Nidhi Jain</t>
  </si>
  <si>
    <t>Admin</t>
  </si>
  <si>
    <t>EMP015</t>
  </si>
  <si>
    <t>Rakesh Gupta</t>
  </si>
  <si>
    <t>Sr Manager</t>
  </si>
  <si>
    <t>EMP016</t>
  </si>
  <si>
    <t>Anita Yadav</t>
  </si>
  <si>
    <t>EMP017</t>
  </si>
  <si>
    <t>Ashish Gupta</t>
  </si>
  <si>
    <t>EMP018</t>
  </si>
  <si>
    <t>Shweta Singh</t>
  </si>
  <si>
    <t>Assistant Manager</t>
  </si>
  <si>
    <t>EMP019</t>
  </si>
  <si>
    <t>Karan Gupta</t>
  </si>
  <si>
    <t>EMP020</t>
  </si>
  <si>
    <t>Sanjay Jain</t>
  </si>
  <si>
    <t>DGM</t>
  </si>
  <si>
    <t>EMP021</t>
  </si>
  <si>
    <t>Vivek Kapoor</t>
  </si>
  <si>
    <t>EMP022</t>
  </si>
  <si>
    <t>Gaurav Kapoor</t>
  </si>
  <si>
    <t>EMP023</t>
  </si>
  <si>
    <t>Rahul Kumar</t>
  </si>
  <si>
    <t>EMP024</t>
  </si>
  <si>
    <t>IT</t>
  </si>
  <si>
    <t>EMP025</t>
  </si>
  <si>
    <t>Kavita Verma</t>
  </si>
  <si>
    <t>EMP026</t>
  </si>
  <si>
    <t>Kavita Jain</t>
  </si>
  <si>
    <t>EMP027</t>
  </si>
  <si>
    <t>Rohit Yadav</t>
  </si>
  <si>
    <t>EMP028</t>
  </si>
  <si>
    <t>Anita Mehta</t>
  </si>
  <si>
    <t>EMP029</t>
  </si>
  <si>
    <t>Deepak Singh</t>
  </si>
  <si>
    <t>EMP030</t>
  </si>
  <si>
    <t>Sandeep Sharma</t>
  </si>
  <si>
    <t>EMP031</t>
  </si>
  <si>
    <t>Amit Jain</t>
  </si>
  <si>
    <t>EMP032</t>
  </si>
  <si>
    <t>Prakash Singh</t>
  </si>
  <si>
    <t>Finance</t>
  </si>
  <si>
    <t>EMP033</t>
  </si>
  <si>
    <t>Sanjay Kumar</t>
  </si>
  <si>
    <t>EMP034</t>
  </si>
  <si>
    <t>Meena Kumar</t>
  </si>
  <si>
    <t>EMP035</t>
  </si>
  <si>
    <t>Rakesh Mehta</t>
  </si>
  <si>
    <t>EMP036</t>
  </si>
  <si>
    <t>Sanjay Yadav</t>
  </si>
  <si>
    <t>EMP037</t>
  </si>
  <si>
    <t>Ashish Yadav</t>
  </si>
  <si>
    <t>EMP038</t>
  </si>
  <si>
    <t>Ritu Yadav</t>
  </si>
  <si>
    <t>EMP039</t>
  </si>
  <si>
    <t>Rakesh Sharma</t>
  </si>
  <si>
    <t>EMP040</t>
  </si>
  <si>
    <t>Sunita Kumar</t>
  </si>
  <si>
    <t>Logistics</t>
  </si>
  <si>
    <t>EMP041</t>
  </si>
  <si>
    <t>Rahul Kapoor</t>
  </si>
  <si>
    <t>EMP042</t>
  </si>
  <si>
    <t>Sandeep Kapoor</t>
  </si>
  <si>
    <t>EMP043</t>
  </si>
  <si>
    <t>Anita Kumar</t>
  </si>
  <si>
    <t>EMP044</t>
  </si>
  <si>
    <t>Sanjay Mehta</t>
  </si>
  <si>
    <t>EMP045</t>
  </si>
  <si>
    <t>Rohit Singh</t>
  </si>
  <si>
    <t>EMP046</t>
  </si>
  <si>
    <t>Shweta Jain</t>
  </si>
  <si>
    <t>EMP047</t>
  </si>
  <si>
    <t>Pooja Kumar</t>
  </si>
  <si>
    <t>EMP048</t>
  </si>
  <si>
    <t>EMP049</t>
  </si>
  <si>
    <t>EMP050</t>
  </si>
  <si>
    <t>EMP051</t>
  </si>
  <si>
    <t>EMP052</t>
  </si>
  <si>
    <t>Manish Verma</t>
  </si>
  <si>
    <t>EMP053</t>
  </si>
  <si>
    <t>Prakash Kapoor</t>
  </si>
  <si>
    <t>EMP054</t>
  </si>
  <si>
    <t>Priya Kumar</t>
  </si>
  <si>
    <t>EMP055</t>
  </si>
  <si>
    <t>Sandeep Singh</t>
  </si>
  <si>
    <t>EMP056</t>
  </si>
  <si>
    <t>Kavita Kumar</t>
  </si>
  <si>
    <t>EMP057</t>
  </si>
  <si>
    <t>Shweta Kumar</t>
  </si>
  <si>
    <t>EMP058</t>
  </si>
  <si>
    <t>Prakash Gupta</t>
  </si>
  <si>
    <t>EMP059</t>
  </si>
  <si>
    <t>Deepak Kapoor</t>
  </si>
  <si>
    <t>EMP060</t>
  </si>
  <si>
    <t>Amit Kapoor</t>
  </si>
  <si>
    <t>EMP061</t>
  </si>
  <si>
    <t>Ashish Kumar</t>
  </si>
  <si>
    <t>EMP062</t>
  </si>
  <si>
    <t>EMP063</t>
  </si>
  <si>
    <t>Sandeep Mehta</t>
  </si>
  <si>
    <t>EMP064</t>
  </si>
  <si>
    <t>Anjali Singh</t>
  </si>
  <si>
    <t>EMP065</t>
  </si>
  <si>
    <t>Vinod Jain</t>
  </si>
  <si>
    <t>EMP066</t>
  </si>
  <si>
    <t>Priya Jain</t>
  </si>
  <si>
    <t>EMP067</t>
  </si>
  <si>
    <t>EMP068</t>
  </si>
  <si>
    <t>Rekha Kumar</t>
  </si>
  <si>
    <t>EMP069</t>
  </si>
  <si>
    <t>Vivek Patel</t>
  </si>
  <si>
    <t>EMP070</t>
  </si>
  <si>
    <t>Kavita Singh</t>
  </si>
  <si>
    <t>EMP071</t>
  </si>
  <si>
    <t>Nidhi Singh</t>
  </si>
  <si>
    <t>EMP072</t>
  </si>
  <si>
    <t>Rahul Sharma</t>
  </si>
  <si>
    <t>EMP073</t>
  </si>
  <si>
    <t>EMP074</t>
  </si>
  <si>
    <t>Gaurav Patel</t>
  </si>
  <si>
    <t>EMP075</t>
  </si>
  <si>
    <t>Gaurav Sharma</t>
  </si>
  <si>
    <t>EMP076</t>
  </si>
  <si>
    <t>Rajesh Verma</t>
  </si>
  <si>
    <t>EMP077</t>
  </si>
  <si>
    <t>Rekha Jain</t>
  </si>
  <si>
    <t>EMP078</t>
  </si>
  <si>
    <t>Ajay Yadav</t>
  </si>
  <si>
    <t>EMP079</t>
  </si>
  <si>
    <t>Shweta Kapoor</t>
  </si>
  <si>
    <t>EMP080</t>
  </si>
  <si>
    <t>EMP081</t>
  </si>
  <si>
    <t>EMP082</t>
  </si>
  <si>
    <t>Anjali Patel</t>
  </si>
  <si>
    <t>EMP083</t>
  </si>
  <si>
    <t>EMP084</t>
  </si>
  <si>
    <t>Anjali Mehta</t>
  </si>
  <si>
    <t>EMP085</t>
  </si>
  <si>
    <t>EMP086</t>
  </si>
  <si>
    <t>Sunita Mehta</t>
  </si>
  <si>
    <t>EMP087</t>
  </si>
  <si>
    <t>Ashish Sharma</t>
  </si>
  <si>
    <t>EMP088</t>
  </si>
  <si>
    <t>EMP089</t>
  </si>
  <si>
    <t>Shweta Sharma</t>
  </si>
  <si>
    <t>EMP090</t>
  </si>
  <si>
    <t>Nidhi Kapoor</t>
  </si>
  <si>
    <t>EMP091</t>
  </si>
  <si>
    <t>Rahul Verma</t>
  </si>
  <si>
    <t>EMP092</t>
  </si>
  <si>
    <t>EMP093</t>
  </si>
  <si>
    <t>Rakesh Kumar</t>
  </si>
  <si>
    <t>EMP094</t>
  </si>
  <si>
    <t>EMP095</t>
  </si>
  <si>
    <t>Sandeep Verma</t>
  </si>
  <si>
    <t>EMP096</t>
  </si>
  <si>
    <t>Mohit Mehta</t>
  </si>
  <si>
    <t>EMP097</t>
  </si>
  <si>
    <t>Neha Sharma</t>
  </si>
  <si>
    <t>EMP098</t>
  </si>
  <si>
    <t>Karan Mehta</t>
  </si>
  <si>
    <t>EMP099</t>
  </si>
  <si>
    <t>Rajesh Kumar</t>
  </si>
  <si>
    <t>EMP100</t>
  </si>
  <si>
    <t>Manish Sharma</t>
  </si>
  <si>
    <t>Copilot Prompts</t>
  </si>
  <si>
    <t>1. Create a Histogram</t>
  </si>
  <si>
    <r>
      <t xml:space="preserve">Create a Histogram for the </t>
    </r>
    <r>
      <rPr>
        <b/>
        <sz val="11"/>
        <color theme="1"/>
        <rFont val="Aptos Narrow"/>
        <family val="2"/>
        <scheme val="minor"/>
      </rPr>
      <t>Monthly Salary</t>
    </r>
    <r>
      <rPr>
        <sz val="11"/>
        <color theme="1"/>
        <rFont val="Aptos Narrow"/>
        <family val="2"/>
        <scheme val="minor"/>
      </rPr>
      <t xml:space="preserve"> column using ₹20,000 salary intervals.</t>
    </r>
  </si>
  <si>
    <t>2. Analyze the distribution</t>
  </si>
  <si>
    <t>Analyze the salary distribution and identify the salary range containing the highest number of employees.</t>
  </si>
  <si>
    <t>3. Provide HR insights</t>
  </si>
  <si>
    <t>Summarize the salary distribution, identify any salary outliers, and suggest recommendations for compensation planning.</t>
  </si>
  <si>
    <t>Sales Stage</t>
  </si>
  <si>
    <t>Number of Leads</t>
  </si>
  <si>
    <t>Website Visitors</t>
  </si>
  <si>
    <t>Marketing Qualified Leads</t>
  </si>
  <si>
    <t>Sales Qualified Leads</t>
  </si>
  <si>
    <t>Product Demonstration</t>
  </si>
  <si>
    <t>Proposal Submitted</t>
  </si>
  <si>
    <t>Negotiation</t>
  </si>
  <si>
    <t>Purchase Order Received</t>
  </si>
  <si>
    <t>Sales Closed</t>
  </si>
  <si>
    <t>Cumulative %</t>
  </si>
  <si>
    <t>Gross Profit %</t>
  </si>
  <si>
    <t>Defect / Rejection Reason</t>
  </si>
  <si>
    <t>Defect Count</t>
  </si>
  <si>
    <t>Thickness Variation</t>
  </si>
  <si>
    <t>Gel Formation</t>
  </si>
  <si>
    <t>Poor Surface Quality</t>
  </si>
  <si>
    <t>Blocking</t>
  </si>
  <si>
    <t>Wrinkles</t>
  </si>
  <si>
    <t>Coating Unevenness</t>
  </si>
  <si>
    <t>Metallization Defect</t>
  </si>
  <si>
    <t>Edge Damage</t>
  </si>
  <si>
    <t>Pinholes</t>
  </si>
  <si>
    <t>Poor Adhesion</t>
  </si>
  <si>
    <t>Color Variation</t>
  </si>
  <si>
    <t>Roll Telescoping</t>
  </si>
  <si>
    <t>Wrapping Damage</t>
  </si>
  <si>
    <t>Core Damage</t>
  </si>
  <si>
    <t>Contamination</t>
  </si>
  <si>
    <t>Printing Mark</t>
  </si>
  <si>
    <t>Splice Failure</t>
  </si>
  <si>
    <t>Label Error</t>
  </si>
  <si>
    <t>Packing Error</t>
  </si>
  <si>
    <t>Other</t>
  </si>
  <si>
    <t>Cumulative Total</t>
  </si>
  <si>
    <t>Particulars</t>
  </si>
  <si>
    <t>Amount (₹ Crore)</t>
  </si>
  <si>
    <t>Type</t>
  </si>
  <si>
    <t>Total Revenue</t>
  </si>
  <si>
    <t>Start</t>
  </si>
  <si>
    <t>Decrease</t>
  </si>
  <si>
    <t>Manufacturing Cost</t>
  </si>
  <si>
    <t>Employee Cost</t>
  </si>
  <si>
    <t>Power &amp; Utilities</t>
  </si>
  <si>
    <t>Freight &amp; Logistics</t>
  </si>
  <si>
    <t>Selling &amp; Distribution</t>
  </si>
  <si>
    <t>Other Operating Expenses</t>
  </si>
  <si>
    <t>Gross Profit</t>
  </si>
  <si>
    <t>Total</t>
  </si>
  <si>
    <t>Opening Revenue</t>
  </si>
  <si>
    <t>Waluj Plant</t>
  </si>
  <si>
    <t>Increase</t>
  </si>
  <si>
    <t>Shendra Plant</t>
  </si>
  <si>
    <t>Karjan Plant</t>
  </si>
  <si>
    <t>Export Business Adjustment</t>
  </si>
  <si>
    <t>Discounts &amp; Rebates</t>
  </si>
  <si>
    <t>Freight Adjustment</t>
  </si>
  <si>
    <t>Returns &amp; Claims</t>
  </si>
  <si>
    <t>Net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</si>
</sst>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b/>
      <sz val="11"/>
      <color theme="1"/>
      <name val="Aptos Narrow"/>
      <family val="2"/>
      <scheme val="minor"/>
    </font>
    <font>
      <b/>
      <sz val="18"/>
      <color theme="1"/>
      <name val="Aptos Narrow"/>
      <family val="2"/>
      <scheme val="minor"/>
    </font>
    <font>
      <b/>
      <sz val="13.5"/>
      <color theme="1"/>
      <name val="Aptos Narrow"/>
      <family val="2"/>
      <scheme val="minor"/>
    </font>
    <font>
      <sz val="11"/>
      <color rgb="FF000000"/>
      <name val="Calibri"/>
      <family val="2"/>
    </font>
    <font>
      <b/>
      <sz val="11"/>
      <color rgb="FFFFFFFF"/>
      <name val="Aptos Narrow"/>
      <family val="2"/>
      <scheme val="minor"/>
    </font>
  </fonts>
  <fills count="7">
    <fill>
      <patternFill patternType="none"/>
    </fill>
    <fill>
      <patternFill patternType="gray125"/>
    </fill>
    <fill>
      <patternFill patternType="solid">
        <fgColor rgb="FF1F4E78"/>
        <bgColor indexed="64"/>
      </patternFill>
    </fill>
    <fill>
      <patternFill patternType="solid">
        <fgColor rgb="FFFFF2CC"/>
        <bgColor indexed="64"/>
      </patternFill>
    </fill>
    <fill>
      <patternFill patternType="solid">
        <fgColor rgb="FF70AD47"/>
        <bgColor indexed="64"/>
      </patternFill>
    </fill>
    <fill>
      <patternFill patternType="solid">
        <fgColor rgb="FFFFC000"/>
        <bgColor indexed="64"/>
      </patternFill>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 fillId="0" borderId="0" xfId="0" applyFont="1" applyAlignment="1">
      <alignment vertical="center"/>
    </xf>
    <xf numFmtId="0" fontId="3" fillId="0" borderId="0" xfId="0" applyFont="1" applyAlignment="1">
      <alignment vertical="center"/>
    </xf>
    <xf numFmtId="0" fontId="4" fillId="0" borderId="0" xfId="0" applyFont="1"/>
    <xf numFmtId="0" fontId="4" fillId="0" borderId="0" xfId="0" applyFont="1" applyAlignment="1">
      <alignment horizontal="center"/>
    </xf>
    <xf numFmtId="0" fontId="5" fillId="2" borderId="0" xfId="0" applyFont="1" applyFill="1" applyAlignment="1">
      <alignment horizontal="center"/>
    </xf>
    <xf numFmtId="0" fontId="0" fillId="0" borderId="0" xfId="0" applyAlignment="1">
      <alignment horizontal="left"/>
    </xf>
    <xf numFmtId="3" fontId="0" fillId="0" borderId="0" xfId="0" applyNumberFormat="1" applyAlignment="1">
      <alignment horizontal="right"/>
    </xf>
    <xf numFmtId="0" fontId="0" fillId="0" borderId="2" xfId="0" applyBorder="1" applyAlignment="1">
      <alignment horizontal="left"/>
    </xf>
    <xf numFmtId="3" fontId="0" fillId="0" borderId="2" xfId="0" applyNumberFormat="1" applyBorder="1" applyAlignment="1">
      <alignment horizontal="right"/>
    </xf>
    <xf numFmtId="0" fontId="0" fillId="0" borderId="0" xfId="0" applyAlignment="1">
      <alignment horizontal="left" vertical="center" indent="1"/>
    </xf>
    <xf numFmtId="0" fontId="1" fillId="0" borderId="0" xfId="0" applyFont="1" applyAlignment="1">
      <alignment horizontal="left" vertical="center" indent="1"/>
    </xf>
    <xf numFmtId="0" fontId="0" fillId="0" borderId="0" xfId="0" applyAlignment="1">
      <alignment horizontal="left" vertical="center" indent="2"/>
    </xf>
    <xf numFmtId="0" fontId="1" fillId="0" borderId="1" xfId="0" applyFont="1" applyBorder="1" applyAlignment="1">
      <alignment horizontal="right" vertical="center" wrapText="1"/>
    </xf>
    <xf numFmtId="3" fontId="0" fillId="0" borderId="1" xfId="0" applyNumberFormat="1" applyBorder="1" applyAlignment="1">
      <alignment horizontal="center" vertical="center" wrapText="1"/>
    </xf>
    <xf numFmtId="3" fontId="0" fillId="0" borderId="0" xfId="0" applyNumberFormat="1"/>
    <xf numFmtId="164" fontId="0" fillId="0" borderId="0" xfId="0" applyNumberFormat="1"/>
    <xf numFmtId="1" fontId="0" fillId="0" borderId="0" xfId="0" applyNumberFormat="1"/>
    <xf numFmtId="0" fontId="5" fillId="2" borderId="0" xfId="0" applyFont="1" applyFill="1"/>
    <xf numFmtId="0" fontId="1" fillId="0" borderId="0" xfId="0" applyFont="1"/>
    <xf numFmtId="0" fontId="0" fillId="4" borderId="0" xfId="0" applyFill="1"/>
    <xf numFmtId="0" fontId="0" fillId="5" borderId="0" xfId="0" applyFill="1"/>
    <xf numFmtId="0" fontId="0" fillId="6" borderId="0" xfId="0" applyFill="1"/>
    <xf numFmtId="0" fontId="1" fillId="3" borderId="0" xfId="0" applyFont="1" applyFill="1" applyAlignment="1">
      <alignment wrapText="1"/>
    </xf>
    <xf numFmtId="17" fontId="0" fillId="0" borderId="1" xfId="0" applyNumberFormat="1" applyBorder="1" applyAlignment="1">
      <alignment vertical="center" wrapText="1"/>
    </xf>
    <xf numFmtId="0" fontId="0" fillId="0" borderId="1" xfId="0" applyBorder="1" applyAlignment="1">
      <alignment horizontal="right" vertical="center" wrapText="1"/>
    </xf>
    <xf numFmtId="10" fontId="0" fillId="0" borderId="1" xfId="0" applyNumberFormat="1" applyBorder="1" applyAlignment="1">
      <alignment horizontal="center" vertical="center" wrapText="1"/>
    </xf>
    <xf numFmtId="0" fontId="1" fillId="0" borderId="0" xfId="0" applyFont="1" applyAlignment="1">
      <alignment vertical="center" wrapText="1"/>
    </xf>
  </cellXfs>
  <cellStyles count="1">
    <cellStyle name="Normal" xfId="0" builtinId="0"/>
  </cellStyles>
  <dxfs count="10">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right"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Employee Experience Distribution (5-Year Bins)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'Histogram data'!$N$1</c:f>
              <c:strCache>
                <c:ptCount val="1"/>
                <c:pt idx="0">
                  <c:v>Employees</c:v>
                </c:pt>
              </c:strCache>
            </c:strRef>
          </c:tx>
          <c:spPr>
            <a:solidFill>
              <a:srgbClr val="4472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'Histogram data'!$M$2:$M$7</c:f>
              <c:strCache>
                <c:ptCount val="6"/>
                <c:pt idx="0">
                  <c:v>1–5</c:v>
                </c:pt>
                <c:pt idx="1">
                  <c:v>6–10</c:v>
                </c:pt>
                <c:pt idx="2">
                  <c:v>11–15</c:v>
                </c:pt>
                <c:pt idx="3">
                  <c:v>16–20</c:v>
                </c:pt>
                <c:pt idx="4">
                  <c:v>21–25</c:v>
                </c:pt>
                <c:pt idx="5">
                  <c:v>26–30</c:v>
                </c:pt>
              </c:strCache>
            </c:strRef>
          </c:cat>
          <c:val>
            <c:numRef>
              <c:f>'Histogram data'!$N$2:$N$7</c:f>
              <c:numCache>
                <c:formatCode>#,##0</c:formatCode>
                <c:ptCount val="6"/>
                <c:pt idx="0">
                  <c:v>39</c:v>
                </c:pt>
                <c:pt idx="1">
                  <c:v>20</c:v>
                </c:pt>
                <c:pt idx="2">
                  <c:v>19</c:v>
                </c:pt>
                <c:pt idx="3">
                  <c:v>9</c:v>
                </c:pt>
                <c:pt idx="4">
                  <c:v>7</c:v>
                </c:pt>
                <c:pt idx="5">
                  <c:v>6</c:v>
                </c:pt>
              </c:numCache>
            </c:numRef>
          </c:val>
          <c:extLst>
            <c:ext xmlns:c16="http://schemas.microsoft.com/office/drawing/2014/chart" uri="{C3380CC4-5D6E-409C-BE32-E72D297353CC}">
              <c16:uniqueId val="{00000000-667A-4586-A09B-AAB265625A67}"/>
            </c:ext>
          </c:extLst>
        </c:ser>
        <c:dLbls>
          <c:showLegendKey val="0"/>
          <c:showVal val="0"/>
          <c:showCatName val="0"/>
          <c:showSerName val="0"/>
          <c:showPercent val="0"/>
          <c:showBubbleSize val="0"/>
        </c:dLbls>
        <c:gapWidth val="0"/>
        <c:overlap val="-27"/>
        <c:axId val="173369999"/>
        <c:axId val="1782456815"/>
      </c:barChart>
      <c:catAx>
        <c:axId val="17336999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Experience (Years)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2456815"/>
        <c:crosses val="autoZero"/>
        <c:auto val="1"/>
        <c:lblAlgn val="ctr"/>
        <c:lblOffset val="100"/>
        <c:noMultiLvlLbl val="0"/>
      </c:catAx>
      <c:valAx>
        <c:axId val="17824568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Employees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369999"/>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plotArea>
      <cx:plotAreaRegion>
        <cx:series layoutId="clusteredColumn" uniqueId="{00000000-B88B-44FF-97B8-E61E30052B57}">
          <cx:dataLabels/>
          <cx:dataId val="0"/>
          <cx:layoutPr>
            <cx:binning intervalClosed="r">
              <cx:binSize val="10"/>
            </cx:binning>
          </cx:layoutPr>
        </cx:series>
      </cx:plotAreaRegion>
      <cx:axis id="0">
        <cx:catScaling gapWidth="0"/>
        <cx:tickLabels/>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Aptos Narrow" panose="02110004020202020204"/>
            </a:endParaRPr>
          </a:p>
        </cx:txPr>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2" Type="http://schemas.microsoft.com/office/2014/relationships/chartEx" Target="../charts/chartEx1.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14</xdr:col>
      <xdr:colOff>38100</xdr:colOff>
      <xdr:row>0</xdr:row>
      <xdr:rowOff>38100</xdr:rowOff>
    </xdr:from>
    <xdr:to>
      <xdr:col>16</xdr:col>
      <xdr:colOff>393700</xdr:colOff>
      <xdr:row>21</xdr:row>
      <xdr:rowOff>7620</xdr:rowOff>
    </xdr:to>
    <mc:AlternateContent xmlns:mc="http://schemas.openxmlformats.org/markup-compatibility/2006">
      <mc:Choice xmlns:sle15="http://schemas.microsoft.com/office/drawing/2012/slicer" Requires="sle15">
        <xdr:graphicFrame macro="">
          <xdr:nvGraphicFramePr>
            <xdr:cNvPr id="4" name="State_Filter">
              <a:extLst>
                <a:ext uri="{FF2B5EF4-FFF2-40B4-BE49-F238E27FC236}">
                  <a16:creationId xmlns:a16="http://schemas.microsoft.com/office/drawing/2014/main" id="{B730BF2A-6396-6309-F740-D45BEC77DCD4}"/>
                </a:ext>
              </a:extLst>
            </xdr:cNvPr>
            <xdr:cNvGraphicFramePr/>
          </xdr:nvGraphicFramePr>
          <xdr:xfrm>
            <a:off x="0" y="0"/>
            <a:ext cx="0" cy="0"/>
          </xdr:xfrm>
          <a:graphic>
            <a:graphicData uri="http://schemas.microsoft.com/office/drawing/2010/slicer">
              <sle:slicer xmlns:sle="http://schemas.microsoft.com/office/drawing/2010/slicer" name="State_Filter"/>
            </a:graphicData>
          </a:graphic>
        </xdr:graphicFrame>
      </mc:Choice>
      <mc:Fallback>
        <xdr:sp macro="" textlink="">
          <xdr:nvSpPr>
            <xdr:cNvPr id="0" name=""/>
            <xdr:cNvSpPr>
              <a:spLocks noTextEdit="1"/>
            </xdr:cNvSpPr>
          </xdr:nvSpPr>
          <xdr:spPr>
            <a:xfrm>
              <a:off x="10576560" y="38100"/>
              <a:ext cx="2413000" cy="381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11430</xdr:colOff>
      <xdr:row>1</xdr:row>
      <xdr:rowOff>1905</xdr:rowOff>
    </xdr:from>
    <xdr:to>
      <xdr:col>25</xdr:col>
      <xdr:colOff>11430</xdr:colOff>
      <xdr:row>20</xdr:row>
      <xdr:rowOff>38100</xdr:rowOff>
    </xdr:to>
    <xdr:graphicFrame macro="">
      <xdr:nvGraphicFramePr>
        <xdr:cNvPr id="2" name="Experience Histogram - 5 Years">
          <a:extLst>
            <a:ext uri="{FF2B5EF4-FFF2-40B4-BE49-F238E27FC236}">
              <a16:creationId xmlns:a16="http://schemas.microsoft.com/office/drawing/2014/main" id="{25D2A4DE-BBC8-4DA9-AF9B-7B131618F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23</xdr:row>
      <xdr:rowOff>11430</xdr:rowOff>
    </xdr:from>
    <xdr:to>
      <xdr:col>22</xdr:col>
      <xdr:colOff>381000</xdr:colOff>
      <xdr:row>38</xdr:row>
      <xdr:rowOff>11430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15958D3D-48F1-93CB-4C07-320B4A4FFE9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3921740" y="4217670"/>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_UT" xr10:uid="{B2645BA1-4ED0-4042-8015-5CE16659C596}" sourceName="State/UT">
  <extLst>
    <x:ext xmlns:x15="http://schemas.microsoft.com/office/spreadsheetml/2010/11/main" uri="{2F2917AC-EB37-4324-AD4E-5DD8C200BD13}">
      <x15:tableSlicerCache tableId="3"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_Filter" xr10:uid="{077F7CFF-8E35-475E-B99E-F9B4B9F4ED57}" cache="Slicer_State_UT" caption="Select State / UT" startItem="24"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4B91D6-23EF-4F49-83AA-876C8ED89AD6}" name="pareto" displayName="pareto" ref="A1:D21" totalsRowShown="0">
  <autoFilter ref="A1:D21" xr:uid="{604B91D6-23EF-4F49-83AA-876C8ED89AD6}">
    <filterColumn colId="0" hiddenButton="1"/>
    <filterColumn colId="1" hiddenButton="1"/>
    <filterColumn colId="2" hiddenButton="1"/>
    <filterColumn colId="3" hiddenButton="1"/>
  </autoFilter>
  <tableColumns count="4">
    <tableColumn id="2" xr3:uid="{430A1011-E682-43B9-8FEF-FDD9EA6EAE1E}" name="Defect / Rejection Reason" dataDxfId="3"/>
    <tableColumn id="3" xr3:uid="{A318A891-D0FE-4EE3-AA92-A8CD0C78F913}" name="Defect Count" dataDxfId="2"/>
    <tableColumn id="4" xr3:uid="{6184A025-1C8C-4932-BB6A-760162C48929}" name="Cumulative Total" dataDxfId="1"/>
    <tableColumn id="5" xr3:uid="{ADFCC347-91F7-4D5F-9D02-059C777457F7}" name="Cumulative %"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630C3F-4174-4184-B997-95D8114D5B86}" name="Table2" displayName="Table2" ref="A6:B15" totalsRowShown="0" headerRowDxfId="9">
  <autoFilter ref="A6:B15" xr:uid="{11630C3F-4174-4184-B997-95D8114D5B86}">
    <filterColumn colId="0" hiddenButton="1"/>
    <filterColumn colId="1" hiddenButton="1"/>
  </autoFilter>
  <tableColumns count="2">
    <tableColumn id="1" xr3:uid="{A94FD018-1FEE-42FC-815A-5998EA5F0BD6}" name="Particulars" dataDxfId="8"/>
    <tableColumn id="2" xr3:uid="{B6BC75E3-2C21-467E-ADC0-3B9335A70978}" name="Amount (₹ Crore)" data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41971-B1EB-4979-9BE5-7C30B651DF01}" name="Table3" displayName="Table3" ref="A1:B37" totalsRowShown="0" headerRowDxfId="6">
  <autoFilter ref="A1:B37" xr:uid="{66241971-B1EB-4979-9BE5-7C30B651DF01}"/>
  <tableColumns count="2">
    <tableColumn id="1" xr3:uid="{94D141D4-536D-4D5B-903F-3D0D4BF40868}" name="State/UT" dataDxfId="5"/>
    <tableColumn id="2" xr3:uid="{DE8BB36B-9376-4B78-86EC-1638ED1F44ED}" name="Sales (Units)"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3.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A1A24-4649-492F-96F5-7FB863B3C2BC}">
  <dimension ref="A1:D13"/>
  <sheetViews>
    <sheetView workbookViewId="0">
      <selection sqref="A1:C13"/>
    </sheetView>
  </sheetViews>
  <sheetFormatPr defaultRowHeight="14.4" x14ac:dyDescent="0.3"/>
  <cols>
    <col min="1" max="1" width="10" style="3" customWidth="1"/>
    <col min="2" max="2" width="18" style="3" customWidth="1"/>
    <col min="3" max="3" width="10.6640625" style="3" customWidth="1"/>
    <col min="4" max="4" width="8.88671875" style="3"/>
  </cols>
  <sheetData>
    <row r="1" spans="1:3" ht="22.2" customHeight="1" x14ac:dyDescent="0.3">
      <c r="A1" s="4" t="s">
        <v>0</v>
      </c>
      <c r="B1" s="21" t="s">
        <v>1</v>
      </c>
      <c r="C1" s="21" t="s">
        <v>286</v>
      </c>
    </row>
    <row r="2" spans="1:3" x14ac:dyDescent="0.3">
      <c r="A2" s="32">
        <v>45748</v>
      </c>
      <c r="B2" s="33">
        <v>42.5</v>
      </c>
      <c r="C2" s="33">
        <v>16.8</v>
      </c>
    </row>
    <row r="3" spans="1:3" x14ac:dyDescent="0.3">
      <c r="A3" s="32">
        <v>45778</v>
      </c>
      <c r="B3" s="33">
        <v>45.2</v>
      </c>
      <c r="C3" s="33">
        <v>17.399999999999999</v>
      </c>
    </row>
    <row r="4" spans="1:3" x14ac:dyDescent="0.3">
      <c r="A4" s="32">
        <v>45809</v>
      </c>
      <c r="B4" s="33">
        <v>43.8</v>
      </c>
      <c r="C4" s="33">
        <v>16.2</v>
      </c>
    </row>
    <row r="5" spans="1:3" x14ac:dyDescent="0.3">
      <c r="A5" s="32">
        <v>45839</v>
      </c>
      <c r="B5" s="33">
        <v>48.6</v>
      </c>
      <c r="C5" s="33">
        <v>18.100000000000001</v>
      </c>
    </row>
    <row r="6" spans="1:3" x14ac:dyDescent="0.3">
      <c r="A6" s="32">
        <v>45870</v>
      </c>
      <c r="B6" s="33">
        <v>51.3</v>
      </c>
      <c r="C6" s="33">
        <v>18.7</v>
      </c>
    </row>
    <row r="7" spans="1:3" x14ac:dyDescent="0.3">
      <c r="A7" s="32">
        <v>45901</v>
      </c>
      <c r="B7" s="33">
        <v>49.8</v>
      </c>
      <c r="C7" s="33">
        <v>17.899999999999999</v>
      </c>
    </row>
    <row r="8" spans="1:3" x14ac:dyDescent="0.3">
      <c r="A8" s="32">
        <v>45931</v>
      </c>
      <c r="B8" s="33">
        <v>54.2</v>
      </c>
      <c r="C8" s="33">
        <v>19.3</v>
      </c>
    </row>
    <row r="9" spans="1:3" x14ac:dyDescent="0.3">
      <c r="A9" s="32">
        <v>45962</v>
      </c>
      <c r="B9" s="33">
        <v>56.7</v>
      </c>
      <c r="C9" s="33">
        <v>19.8</v>
      </c>
    </row>
    <row r="10" spans="1:3" x14ac:dyDescent="0.3">
      <c r="A10" s="32">
        <v>45992</v>
      </c>
      <c r="B10" s="33">
        <v>52.9</v>
      </c>
      <c r="C10" s="33">
        <v>18.5</v>
      </c>
    </row>
    <row r="11" spans="1:3" x14ac:dyDescent="0.3">
      <c r="A11" s="32">
        <v>46023</v>
      </c>
      <c r="B11" s="33">
        <v>58.4</v>
      </c>
      <c r="C11" s="33">
        <v>20.100000000000001</v>
      </c>
    </row>
    <row r="12" spans="1:3" x14ac:dyDescent="0.3">
      <c r="A12" s="32">
        <v>46054</v>
      </c>
      <c r="B12" s="33">
        <v>61.2</v>
      </c>
      <c r="C12" s="33">
        <v>20.6</v>
      </c>
    </row>
    <row r="13" spans="1:3" x14ac:dyDescent="0.3">
      <c r="A13" s="32">
        <v>46082</v>
      </c>
      <c r="B13" s="33">
        <v>64.8</v>
      </c>
      <c r="C13" s="33">
        <v>21.3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29DD-D67A-4EF9-A23E-7C472982D76D}">
  <dimension ref="A1:H28"/>
  <sheetViews>
    <sheetView workbookViewId="0">
      <selection activeCell="B24" sqref="B24"/>
    </sheetView>
  </sheetViews>
  <sheetFormatPr defaultRowHeight="14.4" x14ac:dyDescent="0.3"/>
  <cols>
    <col min="1" max="1" width="33.21875" customWidth="1"/>
    <col min="2" max="2" width="17.44140625" style="3" bestFit="1" customWidth="1"/>
    <col min="3" max="3" width="17.5546875" style="3" customWidth="1"/>
    <col min="4" max="4" width="13.109375" style="3" bestFit="1" customWidth="1"/>
    <col min="6" max="7" width="19.44140625" customWidth="1"/>
    <col min="8" max="8" width="5.5546875" customWidth="1"/>
  </cols>
  <sheetData>
    <row r="1" spans="1:4" x14ac:dyDescent="0.3">
      <c r="A1" s="1" t="s">
        <v>287</v>
      </c>
      <c r="B1" s="1" t="s">
        <v>288</v>
      </c>
      <c r="C1" s="1" t="s">
        <v>309</v>
      </c>
      <c r="D1" s="1" t="s">
        <v>285</v>
      </c>
    </row>
    <row r="2" spans="1:4" x14ac:dyDescent="0.3">
      <c r="A2" s="6" t="s">
        <v>289</v>
      </c>
      <c r="B2" s="5">
        <v>186</v>
      </c>
      <c r="C2" s="34"/>
      <c r="D2" s="34"/>
    </row>
    <row r="3" spans="1:4" x14ac:dyDescent="0.3">
      <c r="A3" s="6" t="s">
        <v>290</v>
      </c>
      <c r="B3" s="5">
        <v>154</v>
      </c>
      <c r="C3" s="34"/>
      <c r="D3" s="34"/>
    </row>
    <row r="4" spans="1:4" x14ac:dyDescent="0.3">
      <c r="A4" s="6" t="s">
        <v>291</v>
      </c>
      <c r="B4" s="5">
        <v>132</v>
      </c>
      <c r="C4" s="34"/>
      <c r="D4" s="34"/>
    </row>
    <row r="5" spans="1:4" x14ac:dyDescent="0.3">
      <c r="A5" s="6" t="s">
        <v>292</v>
      </c>
      <c r="B5" s="5">
        <v>118</v>
      </c>
      <c r="C5" s="34"/>
      <c r="D5" s="34"/>
    </row>
    <row r="6" spans="1:4" x14ac:dyDescent="0.3">
      <c r="A6" s="6" t="s">
        <v>293</v>
      </c>
      <c r="B6" s="5">
        <v>96</v>
      </c>
      <c r="C6" s="34"/>
      <c r="D6" s="34"/>
    </row>
    <row r="7" spans="1:4" x14ac:dyDescent="0.3">
      <c r="A7" s="6" t="s">
        <v>294</v>
      </c>
      <c r="B7" s="5">
        <v>82</v>
      </c>
      <c r="C7" s="34"/>
      <c r="D7" s="34"/>
    </row>
    <row r="8" spans="1:4" x14ac:dyDescent="0.3">
      <c r="A8" s="6" t="s">
        <v>295</v>
      </c>
      <c r="B8" s="5">
        <v>69</v>
      </c>
      <c r="C8" s="34"/>
      <c r="D8" s="34"/>
    </row>
    <row r="9" spans="1:4" x14ac:dyDescent="0.3">
      <c r="A9" s="6" t="s">
        <v>296</v>
      </c>
      <c r="B9" s="5">
        <v>53</v>
      </c>
      <c r="C9" s="34"/>
      <c r="D9" s="34"/>
    </row>
    <row r="10" spans="1:4" x14ac:dyDescent="0.3">
      <c r="A10" s="6" t="s">
        <v>297</v>
      </c>
      <c r="B10" s="5">
        <v>42</v>
      </c>
      <c r="C10" s="34"/>
      <c r="D10" s="34"/>
    </row>
    <row r="11" spans="1:4" x14ac:dyDescent="0.3">
      <c r="A11" s="6" t="s">
        <v>298</v>
      </c>
      <c r="B11" s="5">
        <v>31</v>
      </c>
      <c r="C11" s="34"/>
      <c r="D11" s="34"/>
    </row>
    <row r="12" spans="1:4" x14ac:dyDescent="0.3">
      <c r="A12" s="6" t="s">
        <v>299</v>
      </c>
      <c r="B12" s="5">
        <v>24</v>
      </c>
      <c r="C12" s="34"/>
      <c r="D12" s="34"/>
    </row>
    <row r="13" spans="1:4" x14ac:dyDescent="0.3">
      <c r="A13" s="6" t="s">
        <v>300</v>
      </c>
      <c r="B13" s="5">
        <v>18</v>
      </c>
      <c r="C13" s="34"/>
      <c r="D13" s="34"/>
    </row>
    <row r="14" spans="1:4" x14ac:dyDescent="0.3">
      <c r="A14" s="6" t="s">
        <v>301</v>
      </c>
      <c r="B14" s="5">
        <v>8</v>
      </c>
      <c r="C14" s="34"/>
      <c r="D14" s="34"/>
    </row>
    <row r="15" spans="1:4" x14ac:dyDescent="0.3">
      <c r="A15" s="6" t="s">
        <v>302</v>
      </c>
      <c r="B15" s="5">
        <v>5</v>
      </c>
      <c r="C15" s="34"/>
      <c r="D15" s="34"/>
    </row>
    <row r="16" spans="1:4" x14ac:dyDescent="0.3">
      <c r="A16" s="6" t="s">
        <v>303</v>
      </c>
      <c r="B16" s="5">
        <v>2</v>
      </c>
      <c r="C16" s="34"/>
      <c r="D16" s="34"/>
    </row>
    <row r="17" spans="1:8" x14ac:dyDescent="0.3">
      <c r="A17" s="6" t="s">
        <v>304</v>
      </c>
      <c r="B17" s="5">
        <v>1</v>
      </c>
      <c r="C17" s="34"/>
      <c r="D17" s="34"/>
    </row>
    <row r="18" spans="1:8" x14ac:dyDescent="0.3">
      <c r="A18" s="6" t="s">
        <v>305</v>
      </c>
      <c r="B18" s="5">
        <v>1</v>
      </c>
      <c r="C18" s="34"/>
      <c r="D18" s="34"/>
    </row>
    <row r="19" spans="1:8" x14ac:dyDescent="0.3">
      <c r="A19" s="6" t="s">
        <v>306</v>
      </c>
      <c r="B19" s="5">
        <v>0</v>
      </c>
      <c r="C19" s="34"/>
      <c r="D19" s="34"/>
    </row>
    <row r="20" spans="1:8" x14ac:dyDescent="0.3">
      <c r="A20" s="6" t="s">
        <v>307</v>
      </c>
      <c r="B20" s="5">
        <v>0</v>
      </c>
      <c r="C20" s="34"/>
      <c r="D20" s="34"/>
    </row>
    <row r="21" spans="1:8" x14ac:dyDescent="0.3">
      <c r="A21" s="6" t="s">
        <v>308</v>
      </c>
      <c r="B21" s="5">
        <v>0</v>
      </c>
      <c r="C21" s="34"/>
      <c r="D21" s="34"/>
    </row>
    <row r="22" spans="1:8" x14ac:dyDescent="0.3">
      <c r="F22" s="27"/>
      <c r="G22" s="23"/>
    </row>
    <row r="23" spans="1:8" x14ac:dyDescent="0.3">
      <c r="F23" s="27"/>
      <c r="G23" s="25"/>
    </row>
    <row r="24" spans="1:8" x14ac:dyDescent="0.3">
      <c r="F24" s="27"/>
      <c r="G24" s="24"/>
    </row>
    <row r="25" spans="1:8" x14ac:dyDescent="0.3">
      <c r="F25" s="27"/>
      <c r="G25" s="24"/>
    </row>
    <row r="26" spans="1:8" x14ac:dyDescent="0.3">
      <c r="F26" s="27"/>
      <c r="G26" s="24"/>
    </row>
    <row r="28" spans="1:8" ht="57" customHeight="1" x14ac:dyDescent="0.3">
      <c r="F28" s="31"/>
      <c r="G28" s="31"/>
      <c r="H28" s="31"/>
    </row>
  </sheetData>
  <mergeCells count="1">
    <mergeCell ref="F28:H2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658CD-BBCC-4527-956E-28D678EF9BFB}">
  <dimension ref="A2:C30"/>
  <sheetViews>
    <sheetView tabSelected="1" topLeftCell="A14" workbookViewId="0">
      <selection activeCell="A33" sqref="A33"/>
    </sheetView>
  </sheetViews>
  <sheetFormatPr defaultRowHeight="14.4" x14ac:dyDescent="0.3"/>
  <cols>
    <col min="1" max="1" width="21.6640625" customWidth="1"/>
    <col min="2" max="2" width="24.77734375" customWidth="1"/>
  </cols>
  <sheetData>
    <row r="2" spans="1:2" ht="23.4" x14ac:dyDescent="0.3">
      <c r="A2" s="9" t="s">
        <v>2</v>
      </c>
    </row>
    <row r="4" spans="1:2" ht="18" x14ac:dyDescent="0.3">
      <c r="A4" s="10"/>
    </row>
    <row r="6" spans="1:2" ht="13.2" customHeight="1" x14ac:dyDescent="0.3">
      <c r="A6" s="1" t="s">
        <v>310</v>
      </c>
      <c r="B6" s="8" t="s">
        <v>311</v>
      </c>
    </row>
    <row r="7" spans="1:2" x14ac:dyDescent="0.3">
      <c r="A7" s="2" t="s">
        <v>313</v>
      </c>
      <c r="B7" s="7">
        <v>64.8</v>
      </c>
    </row>
    <row r="8" spans="1:2" x14ac:dyDescent="0.3">
      <c r="A8" s="2" t="s">
        <v>3</v>
      </c>
      <c r="B8" s="7">
        <v>-27.4</v>
      </c>
    </row>
    <row r="9" spans="1:2" x14ac:dyDescent="0.3">
      <c r="A9" s="2" t="s">
        <v>316</v>
      </c>
      <c r="B9" s="7">
        <v>-9.1999999999999993</v>
      </c>
    </row>
    <row r="10" spans="1:2" x14ac:dyDescent="0.3">
      <c r="A10" s="2" t="s">
        <v>317</v>
      </c>
      <c r="B10" s="7">
        <v>-3.1</v>
      </c>
    </row>
    <row r="11" spans="1:2" x14ac:dyDescent="0.3">
      <c r="A11" s="2" t="s">
        <v>318</v>
      </c>
      <c r="B11" s="7">
        <v>-2.4</v>
      </c>
    </row>
    <row r="12" spans="1:2" x14ac:dyDescent="0.3">
      <c r="A12" s="2" t="s">
        <v>319</v>
      </c>
      <c r="B12" s="7">
        <v>-3.2</v>
      </c>
    </row>
    <row r="13" spans="1:2" x14ac:dyDescent="0.3">
      <c r="A13" s="2" t="s">
        <v>320</v>
      </c>
      <c r="B13" s="7">
        <v>-1.8</v>
      </c>
    </row>
    <row r="14" spans="1:2" ht="28.8" x14ac:dyDescent="0.3">
      <c r="A14" s="2" t="s">
        <v>321</v>
      </c>
      <c r="B14" s="7">
        <v>-2.1</v>
      </c>
    </row>
    <row r="15" spans="1:2" x14ac:dyDescent="0.3">
      <c r="A15" s="35" t="s">
        <v>322</v>
      </c>
      <c r="B15" s="8">
        <v>15.6</v>
      </c>
    </row>
    <row r="21" spans="1:3" x14ac:dyDescent="0.3">
      <c r="A21" s="1" t="s">
        <v>310</v>
      </c>
      <c r="B21" s="8" t="s">
        <v>311</v>
      </c>
      <c r="C21" s="1" t="s">
        <v>312</v>
      </c>
    </row>
    <row r="22" spans="1:3" x14ac:dyDescent="0.3">
      <c r="A22" s="2" t="s">
        <v>324</v>
      </c>
      <c r="B22" s="7">
        <v>180</v>
      </c>
      <c r="C22" s="2" t="s">
        <v>314</v>
      </c>
    </row>
    <row r="23" spans="1:3" x14ac:dyDescent="0.3">
      <c r="A23" s="2" t="s">
        <v>325</v>
      </c>
      <c r="B23" s="7">
        <v>72</v>
      </c>
      <c r="C23" s="2" t="s">
        <v>326</v>
      </c>
    </row>
    <row r="24" spans="1:3" x14ac:dyDescent="0.3">
      <c r="A24" s="2" t="s">
        <v>327</v>
      </c>
      <c r="B24" s="7">
        <v>48</v>
      </c>
      <c r="C24" s="2" t="s">
        <v>326</v>
      </c>
    </row>
    <row r="25" spans="1:3" x14ac:dyDescent="0.3">
      <c r="A25" s="2" t="s">
        <v>328</v>
      </c>
      <c r="B25" s="7">
        <v>41</v>
      </c>
      <c r="C25" s="2" t="s">
        <v>326</v>
      </c>
    </row>
    <row r="26" spans="1:3" ht="28.8" x14ac:dyDescent="0.3">
      <c r="A26" s="2" t="s">
        <v>329</v>
      </c>
      <c r="B26" s="7">
        <v>18</v>
      </c>
      <c r="C26" s="2" t="s">
        <v>326</v>
      </c>
    </row>
    <row r="27" spans="1:3" x14ac:dyDescent="0.3">
      <c r="A27" s="2" t="s">
        <v>330</v>
      </c>
      <c r="B27" s="7">
        <v>-12</v>
      </c>
      <c r="C27" s="2" t="s">
        <v>315</v>
      </c>
    </row>
    <row r="28" spans="1:3" x14ac:dyDescent="0.3">
      <c r="A28" s="2" t="s">
        <v>331</v>
      </c>
      <c r="B28" s="7">
        <v>-7</v>
      </c>
      <c r="C28" s="2" t="s">
        <v>315</v>
      </c>
    </row>
    <row r="29" spans="1:3" x14ac:dyDescent="0.3">
      <c r="A29" s="2" t="s">
        <v>332</v>
      </c>
      <c r="B29" s="7">
        <v>-4</v>
      </c>
      <c r="C29" s="2" t="s">
        <v>315</v>
      </c>
    </row>
    <row r="30" spans="1:3" x14ac:dyDescent="0.3">
      <c r="A30" s="35" t="s">
        <v>333</v>
      </c>
      <c r="B30" s="8">
        <v>336</v>
      </c>
      <c r="C30" s="2" t="s">
        <v>323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1F3AB-DA35-4AD2-B160-88EBD9EAC4FB}">
  <dimension ref="A1:P37"/>
  <sheetViews>
    <sheetView workbookViewId="0">
      <selection activeCell="A16" sqref="A16"/>
    </sheetView>
  </sheetViews>
  <sheetFormatPr defaultRowHeight="14.4" x14ac:dyDescent="0.3"/>
  <cols>
    <col min="1" max="1" width="31.109375" customWidth="1"/>
    <col min="2" max="2" width="15.88671875" customWidth="1"/>
    <col min="15" max="15" width="15.5546875" customWidth="1"/>
    <col min="16" max="16" width="14.44140625" customWidth="1"/>
  </cols>
  <sheetData>
    <row r="1" spans="1:16" x14ac:dyDescent="0.3">
      <c r="A1" s="1" t="s">
        <v>41</v>
      </c>
      <c r="B1" s="1" t="s">
        <v>4</v>
      </c>
    </row>
    <row r="2" spans="1:16" x14ac:dyDescent="0.3">
      <c r="A2" s="2" t="s">
        <v>5</v>
      </c>
      <c r="B2" s="2">
        <v>12500</v>
      </c>
      <c r="O2" s="26"/>
      <c r="P2" s="26"/>
    </row>
    <row r="3" spans="1:16" x14ac:dyDescent="0.3">
      <c r="A3" s="2" t="s">
        <v>6</v>
      </c>
      <c r="B3" s="2">
        <v>450</v>
      </c>
      <c r="O3" s="27"/>
      <c r="P3" s="28"/>
    </row>
    <row r="4" spans="1:16" x14ac:dyDescent="0.3">
      <c r="A4" s="2" t="s">
        <v>7</v>
      </c>
      <c r="B4" s="2">
        <v>3800</v>
      </c>
      <c r="O4" s="27"/>
      <c r="P4" s="29"/>
    </row>
    <row r="5" spans="1:16" x14ac:dyDescent="0.3">
      <c r="A5" s="2" t="s">
        <v>8</v>
      </c>
      <c r="B5" s="2">
        <v>7200</v>
      </c>
      <c r="O5" s="27"/>
      <c r="P5" s="30"/>
    </row>
    <row r="6" spans="1:16" x14ac:dyDescent="0.3">
      <c r="A6" s="2" t="s">
        <v>9</v>
      </c>
      <c r="B6" s="2">
        <v>4200</v>
      </c>
    </row>
    <row r="7" spans="1:16" x14ac:dyDescent="0.3">
      <c r="A7" s="2" t="s">
        <v>10</v>
      </c>
      <c r="B7" s="2">
        <v>850</v>
      </c>
    </row>
    <row r="8" spans="1:16" x14ac:dyDescent="0.3">
      <c r="A8" s="2" t="s">
        <v>11</v>
      </c>
      <c r="B8" s="2">
        <v>14800</v>
      </c>
    </row>
    <row r="9" spans="1:16" x14ac:dyDescent="0.3">
      <c r="A9" s="2" t="s">
        <v>12</v>
      </c>
      <c r="B9" s="2">
        <v>6800</v>
      </c>
    </row>
    <row r="10" spans="1:16" x14ac:dyDescent="0.3">
      <c r="A10" s="2" t="s">
        <v>13</v>
      </c>
      <c r="B10" s="2">
        <v>1200</v>
      </c>
    </row>
    <row r="11" spans="1:16" x14ac:dyDescent="0.3">
      <c r="A11" s="2" t="s">
        <v>14</v>
      </c>
      <c r="B11" s="2">
        <v>3100</v>
      </c>
    </row>
    <row r="12" spans="1:16" x14ac:dyDescent="0.3">
      <c r="A12" s="2" t="s">
        <v>15</v>
      </c>
      <c r="B12" s="2">
        <v>13200</v>
      </c>
    </row>
    <row r="13" spans="1:16" x14ac:dyDescent="0.3">
      <c r="A13" s="2" t="s">
        <v>16</v>
      </c>
      <c r="B13" s="2">
        <v>8900</v>
      </c>
    </row>
    <row r="14" spans="1:16" x14ac:dyDescent="0.3">
      <c r="A14" s="2" t="s">
        <v>17</v>
      </c>
      <c r="B14" s="2">
        <v>9800</v>
      </c>
    </row>
    <row r="15" spans="1:16" x14ac:dyDescent="0.3">
      <c r="A15" s="2" t="s">
        <v>18</v>
      </c>
      <c r="B15" s="2">
        <v>22500</v>
      </c>
    </row>
    <row r="16" spans="1:16" x14ac:dyDescent="0.3">
      <c r="A16" s="2" t="s">
        <v>19</v>
      </c>
      <c r="B16" s="2">
        <v>550</v>
      </c>
    </row>
    <row r="17" spans="1:2" x14ac:dyDescent="0.3">
      <c r="A17" s="2" t="s">
        <v>20</v>
      </c>
      <c r="B17" s="2">
        <v>480</v>
      </c>
    </row>
    <row r="18" spans="1:2" x14ac:dyDescent="0.3">
      <c r="A18" s="2" t="s">
        <v>21</v>
      </c>
      <c r="B18" s="2">
        <v>320</v>
      </c>
    </row>
    <row r="19" spans="1:2" x14ac:dyDescent="0.3">
      <c r="A19" s="2" t="s">
        <v>22</v>
      </c>
      <c r="B19" s="2">
        <v>410</v>
      </c>
    </row>
    <row r="20" spans="1:2" x14ac:dyDescent="0.3">
      <c r="A20" s="2" t="s">
        <v>23</v>
      </c>
      <c r="B20" s="2">
        <v>6400</v>
      </c>
    </row>
    <row r="21" spans="1:2" x14ac:dyDescent="0.3">
      <c r="A21" s="2" t="s">
        <v>24</v>
      </c>
      <c r="B21" s="2">
        <v>7600</v>
      </c>
    </row>
    <row r="22" spans="1:2" x14ac:dyDescent="0.3">
      <c r="A22" s="2" t="s">
        <v>25</v>
      </c>
      <c r="B22" s="2">
        <v>11200</v>
      </c>
    </row>
    <row r="23" spans="1:2" x14ac:dyDescent="0.3">
      <c r="A23" s="2" t="s">
        <v>26</v>
      </c>
      <c r="B23" s="2">
        <v>290</v>
      </c>
    </row>
    <row r="24" spans="1:2" x14ac:dyDescent="0.3">
      <c r="A24" s="2" t="s">
        <v>27</v>
      </c>
      <c r="B24" s="2">
        <v>19500</v>
      </c>
    </row>
    <row r="25" spans="1:2" x14ac:dyDescent="0.3">
      <c r="A25" s="2" t="s">
        <v>28</v>
      </c>
      <c r="B25" s="2">
        <v>10800</v>
      </c>
    </row>
    <row r="26" spans="1:2" x14ac:dyDescent="0.3">
      <c r="A26" s="2" t="s">
        <v>29</v>
      </c>
      <c r="B26" s="2">
        <v>390</v>
      </c>
    </row>
    <row r="27" spans="1:2" x14ac:dyDescent="0.3">
      <c r="A27" s="2" t="s">
        <v>30</v>
      </c>
      <c r="B27" s="2">
        <v>24800</v>
      </c>
    </row>
    <row r="28" spans="1:2" x14ac:dyDescent="0.3">
      <c r="A28" s="2" t="s">
        <v>31</v>
      </c>
      <c r="B28" s="2">
        <v>1700</v>
      </c>
    </row>
    <row r="29" spans="1:2" x14ac:dyDescent="0.3">
      <c r="A29" s="2" t="s">
        <v>32</v>
      </c>
      <c r="B29" s="2">
        <v>9600</v>
      </c>
    </row>
    <row r="30" spans="1:2" x14ac:dyDescent="0.3">
      <c r="A30" s="2" t="s">
        <v>33</v>
      </c>
      <c r="B30" s="7">
        <v>180</v>
      </c>
    </row>
    <row r="31" spans="1:2" x14ac:dyDescent="0.3">
      <c r="A31" s="2" t="s">
        <v>34</v>
      </c>
      <c r="B31" s="7">
        <v>620</v>
      </c>
    </row>
    <row r="32" spans="1:2" ht="27" customHeight="1" x14ac:dyDescent="0.3">
      <c r="A32" s="2" t="s">
        <v>35</v>
      </c>
      <c r="B32" s="7">
        <v>340</v>
      </c>
    </row>
    <row r="33" spans="1:2" x14ac:dyDescent="0.3">
      <c r="A33" s="2" t="s">
        <v>36</v>
      </c>
      <c r="B33" s="7">
        <v>9500</v>
      </c>
    </row>
    <row r="34" spans="1:2" x14ac:dyDescent="0.3">
      <c r="A34" s="2" t="s">
        <v>37</v>
      </c>
      <c r="B34" s="7">
        <v>2400</v>
      </c>
    </row>
    <row r="35" spans="1:2" x14ac:dyDescent="0.3">
      <c r="A35" s="2" t="s">
        <v>38</v>
      </c>
      <c r="B35" s="7">
        <v>120</v>
      </c>
    </row>
    <row r="36" spans="1:2" x14ac:dyDescent="0.3">
      <c r="A36" s="2" t="s">
        <v>39</v>
      </c>
      <c r="B36" s="7">
        <v>40</v>
      </c>
    </row>
    <row r="37" spans="1:2" x14ac:dyDescent="0.3">
      <c r="A37" s="2" t="s">
        <v>40</v>
      </c>
      <c r="B37" s="7">
        <v>760</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B060-33BC-4B6E-80E7-A080F3986270}">
  <dimension ref="A1:N120"/>
  <sheetViews>
    <sheetView workbookViewId="0">
      <selection activeCell="C8" sqref="C8"/>
    </sheetView>
  </sheetViews>
  <sheetFormatPr defaultRowHeight="14.4" x14ac:dyDescent="0.3"/>
  <cols>
    <col min="1" max="1" width="10.33203125" customWidth="1"/>
    <col min="2" max="2" width="16.77734375" customWidth="1"/>
    <col min="3" max="3" width="15.109375" customWidth="1"/>
    <col min="4" max="4" width="17" customWidth="1"/>
    <col min="5" max="5" width="11.33203125" customWidth="1"/>
    <col min="6" max="6" width="6.33203125" style="3" customWidth="1"/>
    <col min="7" max="9" width="17" style="3" customWidth="1"/>
    <col min="10" max="10" width="13.33203125" style="3" customWidth="1"/>
    <col min="11" max="11" width="11.109375" customWidth="1"/>
    <col min="13" max="13" width="21.109375" bestFit="1" customWidth="1"/>
    <col min="14" max="14" width="10.6640625" bestFit="1" customWidth="1"/>
  </cols>
  <sheetData>
    <row r="1" spans="1:14" x14ac:dyDescent="0.3">
      <c r="A1" s="11" t="s">
        <v>42</v>
      </c>
      <c r="B1" s="11" t="s">
        <v>43</v>
      </c>
      <c r="C1" s="11" t="s">
        <v>44</v>
      </c>
      <c r="D1" s="11" t="s">
        <v>45</v>
      </c>
      <c r="E1" s="11" t="s">
        <v>46</v>
      </c>
      <c r="F1" s="12" t="s">
        <v>47</v>
      </c>
      <c r="G1" s="12" t="s">
        <v>48</v>
      </c>
      <c r="H1" s="12" t="s">
        <v>49</v>
      </c>
      <c r="I1" s="12" t="s">
        <v>50</v>
      </c>
      <c r="J1" s="12" t="s">
        <v>51</v>
      </c>
      <c r="K1" s="11" t="s">
        <v>52</v>
      </c>
      <c r="M1" s="13" t="s">
        <v>53</v>
      </c>
      <c r="N1" s="13" t="s">
        <v>54</v>
      </c>
    </row>
    <row r="2" spans="1:14" x14ac:dyDescent="0.3">
      <c r="A2" s="11" t="s">
        <v>55</v>
      </c>
      <c r="B2" s="11" t="s">
        <v>56</v>
      </c>
      <c r="C2" s="11" t="s">
        <v>57</v>
      </c>
      <c r="D2" s="11" t="s">
        <v>58</v>
      </c>
      <c r="E2" s="11" t="s">
        <v>59</v>
      </c>
      <c r="F2" s="12">
        <v>37</v>
      </c>
      <c r="G2" s="12">
        <v>1</v>
      </c>
      <c r="H2" s="12">
        <v>30606</v>
      </c>
      <c r="I2" s="12">
        <v>4.8</v>
      </c>
      <c r="J2" s="12">
        <v>45</v>
      </c>
      <c r="K2" s="12">
        <v>3</v>
      </c>
      <c r="M2" s="14" t="s">
        <v>60</v>
      </c>
      <c r="N2" s="15">
        <f>COUNTIFS($G$2:$G$101,"&gt;=1",$G$2:$G$101,"&lt;=5")</f>
        <v>39</v>
      </c>
    </row>
    <row r="3" spans="1:14" x14ac:dyDescent="0.3">
      <c r="A3" s="11" t="s">
        <v>61</v>
      </c>
      <c r="B3" s="11" t="s">
        <v>62</v>
      </c>
      <c r="C3" s="11" t="s">
        <v>63</v>
      </c>
      <c r="D3" s="11" t="s">
        <v>64</v>
      </c>
      <c r="E3" s="11" t="s">
        <v>59</v>
      </c>
      <c r="F3" s="12">
        <v>26</v>
      </c>
      <c r="G3" s="12">
        <v>5</v>
      </c>
      <c r="H3" s="12">
        <v>48620</v>
      </c>
      <c r="I3" s="12">
        <v>4.5999999999999996</v>
      </c>
      <c r="J3" s="12">
        <v>17</v>
      </c>
      <c r="K3" s="12">
        <v>7</v>
      </c>
      <c r="M3" s="14" t="s">
        <v>65</v>
      </c>
      <c r="N3" s="15">
        <f>COUNTIFS($G$2:$G$101,"&gt;=6",$G$2:$G$101,"&lt;=10")</f>
        <v>20</v>
      </c>
    </row>
    <row r="4" spans="1:14" x14ac:dyDescent="0.3">
      <c r="A4" s="11" t="s">
        <v>66</v>
      </c>
      <c r="B4" s="11" t="s">
        <v>67</v>
      </c>
      <c r="C4" s="11" t="s">
        <v>68</v>
      </c>
      <c r="D4" s="11" t="s">
        <v>69</v>
      </c>
      <c r="E4" s="11" t="s">
        <v>70</v>
      </c>
      <c r="F4" s="12">
        <v>56</v>
      </c>
      <c r="G4" s="12">
        <v>8</v>
      </c>
      <c r="H4" s="12">
        <v>67626</v>
      </c>
      <c r="I4" s="12">
        <v>5</v>
      </c>
      <c r="J4" s="12">
        <v>39</v>
      </c>
      <c r="K4" s="12">
        <v>1</v>
      </c>
      <c r="M4" s="14" t="s">
        <v>71</v>
      </c>
      <c r="N4" s="15">
        <f>COUNTIFS($G$2:$G$101,"&gt;=11",$G$2:$G$101,"&lt;=15")</f>
        <v>19</v>
      </c>
    </row>
    <row r="5" spans="1:14" x14ac:dyDescent="0.3">
      <c r="A5" s="11" t="s">
        <v>72</v>
      </c>
      <c r="B5" s="11" t="s">
        <v>73</v>
      </c>
      <c r="C5" s="11" t="s">
        <v>74</v>
      </c>
      <c r="D5" s="11" t="s">
        <v>69</v>
      </c>
      <c r="E5" s="11" t="s">
        <v>70</v>
      </c>
      <c r="F5" s="12">
        <v>31</v>
      </c>
      <c r="G5" s="12">
        <v>4</v>
      </c>
      <c r="H5" s="12">
        <v>47101</v>
      </c>
      <c r="I5" s="12">
        <v>4.3</v>
      </c>
      <c r="J5" s="12">
        <v>35</v>
      </c>
      <c r="K5" s="12">
        <v>0</v>
      </c>
      <c r="M5" s="14" t="s">
        <v>75</v>
      </c>
      <c r="N5" s="15">
        <f>COUNTIFS($G$2:$G$101,"&gt;=16",$G$2:$G$101,"&lt;=20")</f>
        <v>9</v>
      </c>
    </row>
    <row r="6" spans="1:14" x14ac:dyDescent="0.3">
      <c r="A6" s="11" t="s">
        <v>76</v>
      </c>
      <c r="B6" s="11" t="s">
        <v>77</v>
      </c>
      <c r="C6" s="11" t="s">
        <v>68</v>
      </c>
      <c r="D6" s="11" t="s">
        <v>78</v>
      </c>
      <c r="E6" s="11" t="s">
        <v>70</v>
      </c>
      <c r="F6" s="12">
        <v>26</v>
      </c>
      <c r="G6" s="12">
        <v>3</v>
      </c>
      <c r="H6" s="12">
        <v>38173</v>
      </c>
      <c r="I6" s="12">
        <v>4.2</v>
      </c>
      <c r="J6" s="12">
        <v>23</v>
      </c>
      <c r="K6" s="12">
        <v>0</v>
      </c>
      <c r="M6" s="14" t="s">
        <v>79</v>
      </c>
      <c r="N6" s="15">
        <f>COUNTIFS($G$2:$G$101,"&gt;=21",$G$2:$G$101,"&lt;=25")</f>
        <v>7</v>
      </c>
    </row>
    <row r="7" spans="1:14" x14ac:dyDescent="0.3">
      <c r="A7" s="11" t="s">
        <v>80</v>
      </c>
      <c r="B7" s="11" t="s">
        <v>81</v>
      </c>
      <c r="C7" s="11" t="s">
        <v>63</v>
      </c>
      <c r="D7" s="11" t="s">
        <v>82</v>
      </c>
      <c r="E7" s="11" t="s">
        <v>70</v>
      </c>
      <c r="F7" s="12">
        <v>57</v>
      </c>
      <c r="G7" s="12">
        <v>8</v>
      </c>
      <c r="H7" s="12">
        <v>66704</v>
      </c>
      <c r="I7" s="12">
        <v>5</v>
      </c>
      <c r="J7" s="12">
        <v>32</v>
      </c>
      <c r="K7" s="12">
        <v>8</v>
      </c>
      <c r="M7" s="16" t="s">
        <v>83</v>
      </c>
      <c r="N7" s="17">
        <f>COUNTIFS($G$2:$G$101,"&gt;=26",$G$2:$G$101,"&lt;=30")</f>
        <v>6</v>
      </c>
    </row>
    <row r="8" spans="1:14" x14ac:dyDescent="0.3">
      <c r="A8" s="11" t="s">
        <v>84</v>
      </c>
      <c r="B8" s="11" t="s">
        <v>85</v>
      </c>
      <c r="C8" s="11" t="s">
        <v>68</v>
      </c>
      <c r="D8" s="11" t="s">
        <v>78</v>
      </c>
      <c r="E8" s="11" t="s">
        <v>59</v>
      </c>
      <c r="F8" s="12">
        <v>50</v>
      </c>
      <c r="G8" s="12">
        <v>15</v>
      </c>
      <c r="H8" s="12">
        <v>101241</v>
      </c>
      <c r="I8" s="12">
        <v>4.5</v>
      </c>
      <c r="J8" s="12">
        <v>15</v>
      </c>
      <c r="K8" s="12">
        <v>1</v>
      </c>
    </row>
    <row r="9" spans="1:14" x14ac:dyDescent="0.3">
      <c r="A9" s="11" t="s">
        <v>86</v>
      </c>
      <c r="B9" s="11" t="s">
        <v>87</v>
      </c>
      <c r="C9" s="11" t="s">
        <v>88</v>
      </c>
      <c r="D9" s="11" t="s">
        <v>89</v>
      </c>
      <c r="E9" s="11" t="s">
        <v>70</v>
      </c>
      <c r="F9" s="12">
        <v>38</v>
      </c>
      <c r="G9" s="12">
        <v>2</v>
      </c>
      <c r="H9" s="12">
        <v>35868</v>
      </c>
      <c r="I9" s="12">
        <v>3.8</v>
      </c>
      <c r="J9" s="12">
        <v>20</v>
      </c>
      <c r="K9" s="12">
        <v>7</v>
      </c>
    </row>
    <row r="10" spans="1:14" x14ac:dyDescent="0.3">
      <c r="A10" s="11" t="s">
        <v>90</v>
      </c>
      <c r="B10" s="11" t="s">
        <v>91</v>
      </c>
      <c r="C10" s="11" t="s">
        <v>92</v>
      </c>
      <c r="D10" s="11" t="s">
        <v>82</v>
      </c>
      <c r="E10" s="11" t="s">
        <v>59</v>
      </c>
      <c r="F10" s="12">
        <v>38</v>
      </c>
      <c r="G10" s="12">
        <v>16</v>
      </c>
      <c r="H10" s="12">
        <v>107699</v>
      </c>
      <c r="I10" s="12">
        <v>4.8</v>
      </c>
      <c r="J10" s="12">
        <v>10</v>
      </c>
      <c r="K10" s="12">
        <v>2</v>
      </c>
    </row>
    <row r="11" spans="1:14" x14ac:dyDescent="0.3">
      <c r="A11" s="11" t="s">
        <v>93</v>
      </c>
      <c r="B11" s="11" t="s">
        <v>94</v>
      </c>
      <c r="C11" s="11" t="s">
        <v>68</v>
      </c>
      <c r="D11" s="11" t="s">
        <v>95</v>
      </c>
      <c r="E11" s="11" t="s">
        <v>59</v>
      </c>
      <c r="F11" s="12">
        <v>41</v>
      </c>
      <c r="G11" s="12">
        <v>13</v>
      </c>
      <c r="H11" s="12">
        <v>89639</v>
      </c>
      <c r="I11" s="12">
        <v>4.0999999999999996</v>
      </c>
      <c r="J11" s="12">
        <v>41</v>
      </c>
      <c r="K11" s="12">
        <v>5</v>
      </c>
    </row>
    <row r="12" spans="1:14" x14ac:dyDescent="0.3">
      <c r="A12" s="11" t="s">
        <v>96</v>
      </c>
      <c r="B12" s="11" t="s">
        <v>97</v>
      </c>
      <c r="C12" s="11" t="s">
        <v>63</v>
      </c>
      <c r="D12" s="11" t="s">
        <v>58</v>
      </c>
      <c r="E12" s="11" t="s">
        <v>59</v>
      </c>
      <c r="F12" s="12">
        <v>57</v>
      </c>
      <c r="G12" s="12">
        <v>27</v>
      </c>
      <c r="H12" s="12">
        <v>162382</v>
      </c>
      <c r="I12" s="12">
        <v>4.0999999999999996</v>
      </c>
      <c r="J12" s="12">
        <v>50</v>
      </c>
      <c r="K12" s="12">
        <v>2</v>
      </c>
    </row>
    <row r="13" spans="1:14" x14ac:dyDescent="0.3">
      <c r="A13" s="11" t="s">
        <v>98</v>
      </c>
      <c r="B13" s="11" t="s">
        <v>99</v>
      </c>
      <c r="C13" s="11" t="s">
        <v>63</v>
      </c>
      <c r="D13" s="11" t="s">
        <v>64</v>
      </c>
      <c r="E13" s="11" t="s">
        <v>59</v>
      </c>
      <c r="F13" s="12">
        <v>56</v>
      </c>
      <c r="G13" s="12">
        <v>12</v>
      </c>
      <c r="H13" s="12">
        <v>84630</v>
      </c>
      <c r="I13" s="12">
        <v>4.7</v>
      </c>
      <c r="J13" s="12">
        <v>10</v>
      </c>
      <c r="K13" s="12">
        <v>6</v>
      </c>
    </row>
    <row r="14" spans="1:14" x14ac:dyDescent="0.3">
      <c r="A14" s="11" t="s">
        <v>100</v>
      </c>
      <c r="B14" s="11" t="s">
        <v>101</v>
      </c>
      <c r="C14" s="11" t="s">
        <v>63</v>
      </c>
      <c r="D14" s="11" t="s">
        <v>89</v>
      </c>
      <c r="E14" s="11" t="s">
        <v>70</v>
      </c>
      <c r="F14" s="12">
        <v>53</v>
      </c>
      <c r="G14" s="12">
        <v>1</v>
      </c>
      <c r="H14" s="12">
        <v>32589</v>
      </c>
      <c r="I14" s="12">
        <v>5</v>
      </c>
      <c r="J14" s="12">
        <v>39</v>
      </c>
      <c r="K14" s="12">
        <v>4</v>
      </c>
    </row>
    <row r="15" spans="1:14" x14ac:dyDescent="0.3">
      <c r="A15" s="11" t="s">
        <v>102</v>
      </c>
      <c r="B15" s="11" t="s">
        <v>103</v>
      </c>
      <c r="C15" s="11" t="s">
        <v>104</v>
      </c>
      <c r="D15" s="11" t="s">
        <v>95</v>
      </c>
      <c r="E15" s="11" t="s">
        <v>70</v>
      </c>
      <c r="F15" s="12">
        <v>55</v>
      </c>
      <c r="G15" s="12">
        <v>19</v>
      </c>
      <c r="H15" s="12">
        <v>122269</v>
      </c>
      <c r="I15" s="12">
        <v>4.3</v>
      </c>
      <c r="J15" s="12">
        <v>44</v>
      </c>
      <c r="K15" s="12">
        <v>2</v>
      </c>
    </row>
    <row r="16" spans="1:14" x14ac:dyDescent="0.3">
      <c r="A16" s="11" t="s">
        <v>105</v>
      </c>
      <c r="B16" s="11" t="s">
        <v>106</v>
      </c>
      <c r="C16" s="11" t="s">
        <v>88</v>
      </c>
      <c r="D16" s="11" t="s">
        <v>107</v>
      </c>
      <c r="E16" s="11" t="s">
        <v>59</v>
      </c>
      <c r="F16" s="12">
        <v>22</v>
      </c>
      <c r="G16" s="12">
        <v>1</v>
      </c>
      <c r="H16" s="12">
        <v>32000</v>
      </c>
      <c r="I16" s="12">
        <v>3.7</v>
      </c>
      <c r="J16" s="12">
        <v>8</v>
      </c>
      <c r="K16" s="12">
        <v>3</v>
      </c>
    </row>
    <row r="17" spans="1:11" x14ac:dyDescent="0.3">
      <c r="A17" s="11" t="s">
        <v>108</v>
      </c>
      <c r="B17" s="11" t="s">
        <v>109</v>
      </c>
      <c r="C17" s="11" t="s">
        <v>104</v>
      </c>
      <c r="D17" s="11" t="s">
        <v>95</v>
      </c>
      <c r="E17" s="11" t="s">
        <v>59</v>
      </c>
      <c r="F17" s="12">
        <v>30</v>
      </c>
      <c r="G17" s="12">
        <v>8</v>
      </c>
      <c r="H17" s="12">
        <v>63813</v>
      </c>
      <c r="I17" s="12">
        <v>4</v>
      </c>
      <c r="J17" s="12">
        <v>44</v>
      </c>
      <c r="K17" s="12">
        <v>4</v>
      </c>
    </row>
    <row r="18" spans="1:11" x14ac:dyDescent="0.3">
      <c r="A18" s="11" t="s">
        <v>110</v>
      </c>
      <c r="B18" s="11" t="s">
        <v>111</v>
      </c>
      <c r="C18" s="11" t="s">
        <v>92</v>
      </c>
      <c r="D18" s="11" t="s">
        <v>78</v>
      </c>
      <c r="E18" s="11" t="s">
        <v>59</v>
      </c>
      <c r="F18" s="12">
        <v>23</v>
      </c>
      <c r="G18" s="12">
        <v>1</v>
      </c>
      <c r="H18" s="12">
        <v>27790</v>
      </c>
      <c r="I18" s="12">
        <v>4.5</v>
      </c>
      <c r="J18" s="12">
        <v>27</v>
      </c>
      <c r="K18" s="12">
        <v>6</v>
      </c>
    </row>
    <row r="19" spans="1:11" x14ac:dyDescent="0.3">
      <c r="A19" s="11" t="s">
        <v>112</v>
      </c>
      <c r="B19" s="11" t="s">
        <v>113</v>
      </c>
      <c r="C19" s="11" t="s">
        <v>92</v>
      </c>
      <c r="D19" s="11" t="s">
        <v>114</v>
      </c>
      <c r="E19" s="11" t="s">
        <v>70</v>
      </c>
      <c r="F19" s="12">
        <v>57</v>
      </c>
      <c r="G19" s="12">
        <v>13</v>
      </c>
      <c r="H19" s="12">
        <v>87141</v>
      </c>
      <c r="I19" s="12">
        <v>4</v>
      </c>
      <c r="J19" s="12">
        <v>24</v>
      </c>
      <c r="K19" s="12">
        <v>4</v>
      </c>
    </row>
    <row r="20" spans="1:11" x14ac:dyDescent="0.3">
      <c r="A20" s="11" t="s">
        <v>115</v>
      </c>
      <c r="B20" s="11" t="s">
        <v>116</v>
      </c>
      <c r="C20" s="11" t="s">
        <v>104</v>
      </c>
      <c r="D20" s="11" t="s">
        <v>89</v>
      </c>
      <c r="E20" s="11" t="s">
        <v>70</v>
      </c>
      <c r="F20" s="12">
        <v>29</v>
      </c>
      <c r="G20" s="12">
        <v>2</v>
      </c>
      <c r="H20" s="12">
        <v>32503</v>
      </c>
      <c r="I20" s="12">
        <v>4.7</v>
      </c>
      <c r="J20" s="12">
        <v>37</v>
      </c>
      <c r="K20" s="12">
        <v>3</v>
      </c>
    </row>
    <row r="21" spans="1:11" x14ac:dyDescent="0.3">
      <c r="A21" s="11" t="s">
        <v>117</v>
      </c>
      <c r="B21" s="11" t="s">
        <v>118</v>
      </c>
      <c r="C21" s="11" t="s">
        <v>68</v>
      </c>
      <c r="D21" s="11" t="s">
        <v>119</v>
      </c>
      <c r="E21" s="11" t="s">
        <v>59</v>
      </c>
      <c r="F21" s="12">
        <v>56</v>
      </c>
      <c r="G21" s="12">
        <v>12</v>
      </c>
      <c r="H21" s="12">
        <v>82877</v>
      </c>
      <c r="I21" s="12">
        <v>3.5</v>
      </c>
      <c r="J21" s="12">
        <v>39</v>
      </c>
      <c r="K21" s="12">
        <v>6</v>
      </c>
    </row>
    <row r="22" spans="1:11" x14ac:dyDescent="0.3">
      <c r="A22" s="11" t="s">
        <v>120</v>
      </c>
      <c r="B22" s="11" t="s">
        <v>121</v>
      </c>
      <c r="C22" s="11" t="s">
        <v>92</v>
      </c>
      <c r="D22" s="11" t="s">
        <v>78</v>
      </c>
      <c r="E22" s="11" t="s">
        <v>59</v>
      </c>
      <c r="F22" s="12">
        <v>45</v>
      </c>
      <c r="G22" s="12">
        <v>21</v>
      </c>
      <c r="H22" s="12">
        <v>127369</v>
      </c>
      <c r="I22" s="12">
        <v>4.8</v>
      </c>
      <c r="J22" s="12">
        <v>45</v>
      </c>
      <c r="K22" s="12">
        <v>3</v>
      </c>
    </row>
    <row r="23" spans="1:11" x14ac:dyDescent="0.3">
      <c r="A23" s="11" t="s">
        <v>122</v>
      </c>
      <c r="B23" s="11" t="s">
        <v>123</v>
      </c>
      <c r="C23" s="11" t="s">
        <v>57</v>
      </c>
      <c r="D23" s="11" t="s">
        <v>69</v>
      </c>
      <c r="E23" s="11" t="s">
        <v>70</v>
      </c>
      <c r="F23" s="12">
        <v>40</v>
      </c>
      <c r="G23" s="12">
        <v>19</v>
      </c>
      <c r="H23" s="12">
        <v>120072</v>
      </c>
      <c r="I23" s="12">
        <v>3.9</v>
      </c>
      <c r="J23" s="12">
        <v>42</v>
      </c>
      <c r="K23" s="12">
        <v>8</v>
      </c>
    </row>
    <row r="24" spans="1:11" x14ac:dyDescent="0.3">
      <c r="A24" s="11" t="s">
        <v>124</v>
      </c>
      <c r="B24" s="11" t="s">
        <v>125</v>
      </c>
      <c r="C24" s="11" t="s">
        <v>57</v>
      </c>
      <c r="D24" s="11" t="s">
        <v>82</v>
      </c>
      <c r="E24" s="11" t="s">
        <v>59</v>
      </c>
      <c r="F24" s="12">
        <v>38</v>
      </c>
      <c r="G24" s="12">
        <v>10</v>
      </c>
      <c r="H24" s="12">
        <v>76791</v>
      </c>
      <c r="I24" s="12">
        <v>3.6</v>
      </c>
      <c r="J24" s="12">
        <v>37</v>
      </c>
      <c r="K24" s="12">
        <v>4</v>
      </c>
    </row>
    <row r="25" spans="1:11" x14ac:dyDescent="0.3">
      <c r="A25" s="11" t="s">
        <v>126</v>
      </c>
      <c r="B25" s="11" t="s">
        <v>111</v>
      </c>
      <c r="C25" s="11" t="s">
        <v>127</v>
      </c>
      <c r="D25" s="11" t="s">
        <v>64</v>
      </c>
      <c r="E25" s="11" t="s">
        <v>59</v>
      </c>
      <c r="F25" s="12">
        <v>55</v>
      </c>
      <c r="G25" s="12">
        <v>30</v>
      </c>
      <c r="H25" s="12">
        <v>176639</v>
      </c>
      <c r="I25" s="12">
        <v>4.0999999999999996</v>
      </c>
      <c r="J25" s="12">
        <v>8</v>
      </c>
      <c r="K25" s="12">
        <v>9</v>
      </c>
    </row>
    <row r="26" spans="1:11" x14ac:dyDescent="0.3">
      <c r="A26" s="11" t="s">
        <v>128</v>
      </c>
      <c r="B26" s="11" t="s">
        <v>129</v>
      </c>
      <c r="C26" s="11" t="s">
        <v>74</v>
      </c>
      <c r="D26" s="11" t="s">
        <v>78</v>
      </c>
      <c r="E26" s="11" t="s">
        <v>59</v>
      </c>
      <c r="F26" s="12">
        <v>41</v>
      </c>
      <c r="G26" s="12">
        <v>19</v>
      </c>
      <c r="H26" s="12">
        <v>122059</v>
      </c>
      <c r="I26" s="12">
        <v>4.0999999999999996</v>
      </c>
      <c r="J26" s="12">
        <v>15</v>
      </c>
      <c r="K26" s="12">
        <v>7</v>
      </c>
    </row>
    <row r="27" spans="1:11" x14ac:dyDescent="0.3">
      <c r="A27" s="11" t="s">
        <v>130</v>
      </c>
      <c r="B27" s="11" t="s">
        <v>131</v>
      </c>
      <c r="C27" s="11" t="s">
        <v>74</v>
      </c>
      <c r="D27" s="11" t="s">
        <v>107</v>
      </c>
      <c r="E27" s="11" t="s">
        <v>59</v>
      </c>
      <c r="F27" s="12">
        <v>32</v>
      </c>
      <c r="G27" s="12">
        <v>10</v>
      </c>
      <c r="H27" s="12">
        <v>77583</v>
      </c>
      <c r="I27" s="12">
        <v>4</v>
      </c>
      <c r="J27" s="12">
        <v>35</v>
      </c>
      <c r="K27" s="12">
        <v>9</v>
      </c>
    </row>
    <row r="28" spans="1:11" x14ac:dyDescent="0.3">
      <c r="A28" s="11" t="s">
        <v>132</v>
      </c>
      <c r="B28" s="11" t="s">
        <v>133</v>
      </c>
      <c r="C28" s="11" t="s">
        <v>57</v>
      </c>
      <c r="D28" s="11" t="s">
        <v>107</v>
      </c>
      <c r="E28" s="11" t="s">
        <v>70</v>
      </c>
      <c r="F28" s="12">
        <v>32</v>
      </c>
      <c r="G28" s="12">
        <v>3</v>
      </c>
      <c r="H28" s="12">
        <v>39989</v>
      </c>
      <c r="I28" s="12">
        <v>4.2</v>
      </c>
      <c r="J28" s="12">
        <v>15</v>
      </c>
      <c r="K28" s="12">
        <v>10</v>
      </c>
    </row>
    <row r="29" spans="1:11" x14ac:dyDescent="0.3">
      <c r="A29" s="11" t="s">
        <v>134</v>
      </c>
      <c r="B29" s="11" t="s">
        <v>135</v>
      </c>
      <c r="C29" s="11" t="s">
        <v>57</v>
      </c>
      <c r="D29" s="11" t="s">
        <v>114</v>
      </c>
      <c r="E29" s="11" t="s">
        <v>70</v>
      </c>
      <c r="F29" s="12">
        <v>41</v>
      </c>
      <c r="G29" s="12">
        <v>4</v>
      </c>
      <c r="H29" s="12">
        <v>44194</v>
      </c>
      <c r="I29" s="12">
        <v>4.5</v>
      </c>
      <c r="J29" s="12">
        <v>37</v>
      </c>
      <c r="K29" s="12">
        <v>1</v>
      </c>
    </row>
    <row r="30" spans="1:11" x14ac:dyDescent="0.3">
      <c r="A30" s="11" t="s">
        <v>136</v>
      </c>
      <c r="B30" s="11" t="s">
        <v>137</v>
      </c>
      <c r="C30" s="11" t="s">
        <v>63</v>
      </c>
      <c r="D30" s="11" t="s">
        <v>69</v>
      </c>
      <c r="E30" s="11" t="s">
        <v>59</v>
      </c>
      <c r="F30" s="12">
        <v>51</v>
      </c>
      <c r="G30" s="12">
        <v>14</v>
      </c>
      <c r="H30" s="12">
        <v>93640</v>
      </c>
      <c r="I30" s="12">
        <v>4.8</v>
      </c>
      <c r="J30" s="12">
        <v>30</v>
      </c>
      <c r="K30" s="12">
        <v>3</v>
      </c>
    </row>
    <row r="31" spans="1:11" x14ac:dyDescent="0.3">
      <c r="A31" s="11" t="s">
        <v>138</v>
      </c>
      <c r="B31" s="11" t="s">
        <v>139</v>
      </c>
      <c r="C31" s="11" t="s">
        <v>68</v>
      </c>
      <c r="D31" s="11" t="s">
        <v>58</v>
      </c>
      <c r="E31" s="11" t="s">
        <v>70</v>
      </c>
      <c r="F31" s="12">
        <v>41</v>
      </c>
      <c r="G31" s="12">
        <v>3</v>
      </c>
      <c r="H31" s="12">
        <v>38096</v>
      </c>
      <c r="I31" s="12">
        <v>4.0999999999999996</v>
      </c>
      <c r="J31" s="12">
        <v>26</v>
      </c>
      <c r="K31" s="12">
        <v>3</v>
      </c>
    </row>
    <row r="32" spans="1:11" x14ac:dyDescent="0.3">
      <c r="A32" s="11" t="s">
        <v>140</v>
      </c>
      <c r="B32" s="11" t="s">
        <v>141</v>
      </c>
      <c r="C32" s="11" t="s">
        <v>104</v>
      </c>
      <c r="D32" s="11" t="s">
        <v>64</v>
      </c>
      <c r="E32" s="11" t="s">
        <v>59</v>
      </c>
      <c r="F32" s="12">
        <v>55</v>
      </c>
      <c r="G32" s="12">
        <v>11</v>
      </c>
      <c r="H32" s="12">
        <v>82343</v>
      </c>
      <c r="I32" s="12">
        <v>3.6</v>
      </c>
      <c r="J32" s="12">
        <v>18</v>
      </c>
      <c r="K32" s="12">
        <v>4</v>
      </c>
    </row>
    <row r="33" spans="1:11" x14ac:dyDescent="0.3">
      <c r="A33" s="11" t="s">
        <v>142</v>
      </c>
      <c r="B33" s="11" t="s">
        <v>143</v>
      </c>
      <c r="C33" s="11" t="s">
        <v>144</v>
      </c>
      <c r="D33" s="11" t="s">
        <v>58</v>
      </c>
      <c r="E33" s="11" t="s">
        <v>70</v>
      </c>
      <c r="F33" s="12">
        <v>23</v>
      </c>
      <c r="G33" s="12">
        <v>2</v>
      </c>
      <c r="H33" s="12">
        <v>37003</v>
      </c>
      <c r="I33" s="12">
        <v>4.4000000000000004</v>
      </c>
      <c r="J33" s="12">
        <v>8</v>
      </c>
      <c r="K33" s="12">
        <v>1</v>
      </c>
    </row>
    <row r="34" spans="1:11" x14ac:dyDescent="0.3">
      <c r="A34" s="11" t="s">
        <v>145</v>
      </c>
      <c r="B34" s="11" t="s">
        <v>146</v>
      </c>
      <c r="C34" s="11" t="s">
        <v>88</v>
      </c>
      <c r="D34" s="11" t="s">
        <v>89</v>
      </c>
      <c r="E34" s="11" t="s">
        <v>70</v>
      </c>
      <c r="F34" s="12">
        <v>29</v>
      </c>
      <c r="G34" s="12">
        <v>1</v>
      </c>
      <c r="H34" s="12">
        <v>27595</v>
      </c>
      <c r="I34" s="12">
        <v>4</v>
      </c>
      <c r="J34" s="12">
        <v>49</v>
      </c>
      <c r="K34" s="12">
        <v>6</v>
      </c>
    </row>
    <row r="35" spans="1:11" x14ac:dyDescent="0.3">
      <c r="A35" s="11" t="s">
        <v>147</v>
      </c>
      <c r="B35" s="11" t="s">
        <v>148</v>
      </c>
      <c r="C35" s="11" t="s">
        <v>92</v>
      </c>
      <c r="D35" s="11" t="s">
        <v>78</v>
      </c>
      <c r="E35" s="11" t="s">
        <v>70</v>
      </c>
      <c r="F35" s="12">
        <v>57</v>
      </c>
      <c r="G35" s="12">
        <v>28</v>
      </c>
      <c r="H35" s="12">
        <v>166725</v>
      </c>
      <c r="I35" s="12">
        <v>4.5999999999999996</v>
      </c>
      <c r="J35" s="12">
        <v>47</v>
      </c>
      <c r="K35" s="12">
        <v>5</v>
      </c>
    </row>
    <row r="36" spans="1:11" x14ac:dyDescent="0.3">
      <c r="A36" s="11" t="s">
        <v>149</v>
      </c>
      <c r="B36" s="11" t="s">
        <v>150</v>
      </c>
      <c r="C36" s="11" t="s">
        <v>68</v>
      </c>
      <c r="D36" s="11" t="s">
        <v>95</v>
      </c>
      <c r="E36" s="11" t="s">
        <v>70</v>
      </c>
      <c r="F36" s="12">
        <v>22</v>
      </c>
      <c r="G36" s="12">
        <v>1</v>
      </c>
      <c r="H36" s="12">
        <v>30491</v>
      </c>
      <c r="I36" s="12">
        <v>3.8</v>
      </c>
      <c r="J36" s="12">
        <v>24</v>
      </c>
      <c r="K36" s="12">
        <v>3</v>
      </c>
    </row>
    <row r="37" spans="1:11" x14ac:dyDescent="0.3">
      <c r="A37" s="11" t="s">
        <v>151</v>
      </c>
      <c r="B37" s="11" t="s">
        <v>152</v>
      </c>
      <c r="C37" s="11" t="s">
        <v>144</v>
      </c>
      <c r="D37" s="11" t="s">
        <v>114</v>
      </c>
      <c r="E37" s="11" t="s">
        <v>70</v>
      </c>
      <c r="F37" s="12">
        <v>45</v>
      </c>
      <c r="G37" s="12">
        <v>14</v>
      </c>
      <c r="H37" s="12">
        <v>97760</v>
      </c>
      <c r="I37" s="12">
        <v>4.9000000000000004</v>
      </c>
      <c r="J37" s="12">
        <v>43</v>
      </c>
      <c r="K37" s="12">
        <v>4</v>
      </c>
    </row>
    <row r="38" spans="1:11" x14ac:dyDescent="0.3">
      <c r="A38" s="11" t="s">
        <v>153</v>
      </c>
      <c r="B38" s="11" t="s">
        <v>154</v>
      </c>
      <c r="C38" s="11" t="s">
        <v>57</v>
      </c>
      <c r="D38" s="11" t="s">
        <v>82</v>
      </c>
      <c r="E38" s="11" t="s">
        <v>70</v>
      </c>
      <c r="F38" s="12">
        <v>30</v>
      </c>
      <c r="G38" s="12">
        <v>4</v>
      </c>
      <c r="H38" s="12">
        <v>44488</v>
      </c>
      <c r="I38" s="12">
        <v>3.6</v>
      </c>
      <c r="J38" s="12">
        <v>44</v>
      </c>
      <c r="K38" s="12">
        <v>8</v>
      </c>
    </row>
    <row r="39" spans="1:11" x14ac:dyDescent="0.3">
      <c r="A39" s="11" t="s">
        <v>155</v>
      </c>
      <c r="B39" s="11" t="s">
        <v>156</v>
      </c>
      <c r="C39" s="11" t="s">
        <v>88</v>
      </c>
      <c r="D39" s="11" t="s">
        <v>58</v>
      </c>
      <c r="E39" s="11" t="s">
        <v>70</v>
      </c>
      <c r="F39" s="12">
        <v>45</v>
      </c>
      <c r="G39" s="12">
        <v>24</v>
      </c>
      <c r="H39" s="12">
        <v>146732</v>
      </c>
      <c r="I39" s="12">
        <v>4</v>
      </c>
      <c r="J39" s="12">
        <v>28</v>
      </c>
      <c r="K39" s="12">
        <v>4</v>
      </c>
    </row>
    <row r="40" spans="1:11" x14ac:dyDescent="0.3">
      <c r="A40" s="11" t="s">
        <v>157</v>
      </c>
      <c r="B40" s="11" t="s">
        <v>158</v>
      </c>
      <c r="C40" s="11" t="s">
        <v>74</v>
      </c>
      <c r="D40" s="11" t="s">
        <v>64</v>
      </c>
      <c r="E40" s="11" t="s">
        <v>70</v>
      </c>
      <c r="F40" s="12">
        <v>38</v>
      </c>
      <c r="G40" s="12">
        <v>11</v>
      </c>
      <c r="H40" s="12">
        <v>77752</v>
      </c>
      <c r="I40" s="12">
        <v>3.6</v>
      </c>
      <c r="J40" s="12">
        <v>16</v>
      </c>
      <c r="K40" s="12">
        <v>6</v>
      </c>
    </row>
    <row r="41" spans="1:11" x14ac:dyDescent="0.3">
      <c r="A41" s="11" t="s">
        <v>159</v>
      </c>
      <c r="B41" s="11" t="s">
        <v>160</v>
      </c>
      <c r="C41" s="11" t="s">
        <v>161</v>
      </c>
      <c r="D41" s="11" t="s">
        <v>89</v>
      </c>
      <c r="E41" s="11" t="s">
        <v>59</v>
      </c>
      <c r="F41" s="12">
        <v>51</v>
      </c>
      <c r="G41" s="12">
        <v>9</v>
      </c>
      <c r="H41" s="12">
        <v>70884</v>
      </c>
      <c r="I41" s="12">
        <v>3.9</v>
      </c>
      <c r="J41" s="12">
        <v>49</v>
      </c>
      <c r="K41" s="12">
        <v>8</v>
      </c>
    </row>
    <row r="42" spans="1:11" x14ac:dyDescent="0.3">
      <c r="A42" s="11" t="s">
        <v>162</v>
      </c>
      <c r="B42" s="11" t="s">
        <v>163</v>
      </c>
      <c r="C42" s="11" t="s">
        <v>127</v>
      </c>
      <c r="D42" s="11" t="s">
        <v>64</v>
      </c>
      <c r="E42" s="11" t="s">
        <v>70</v>
      </c>
      <c r="F42" s="12">
        <v>27</v>
      </c>
      <c r="G42" s="12">
        <v>1</v>
      </c>
      <c r="H42" s="12">
        <v>27629</v>
      </c>
      <c r="I42" s="12">
        <v>3.6</v>
      </c>
      <c r="J42" s="12">
        <v>38</v>
      </c>
      <c r="K42" s="12">
        <v>6</v>
      </c>
    </row>
    <row r="43" spans="1:11" x14ac:dyDescent="0.3">
      <c r="A43" s="11" t="s">
        <v>164</v>
      </c>
      <c r="B43" s="11" t="s">
        <v>165</v>
      </c>
      <c r="C43" s="11" t="s">
        <v>144</v>
      </c>
      <c r="D43" s="11" t="s">
        <v>89</v>
      </c>
      <c r="E43" s="11" t="s">
        <v>59</v>
      </c>
      <c r="F43" s="12">
        <v>32</v>
      </c>
      <c r="G43" s="12">
        <v>4</v>
      </c>
      <c r="H43" s="12">
        <v>47677</v>
      </c>
      <c r="I43" s="12">
        <v>5</v>
      </c>
      <c r="J43" s="12">
        <v>20</v>
      </c>
      <c r="K43" s="12">
        <v>7</v>
      </c>
    </row>
    <row r="44" spans="1:11" x14ac:dyDescent="0.3">
      <c r="A44" s="11" t="s">
        <v>166</v>
      </c>
      <c r="B44" s="11" t="s">
        <v>167</v>
      </c>
      <c r="C44" s="11" t="s">
        <v>144</v>
      </c>
      <c r="D44" s="11" t="s">
        <v>69</v>
      </c>
      <c r="E44" s="11" t="s">
        <v>70</v>
      </c>
      <c r="F44" s="12">
        <v>45</v>
      </c>
      <c r="G44" s="12">
        <v>6</v>
      </c>
      <c r="H44" s="12">
        <v>57981</v>
      </c>
      <c r="I44" s="12">
        <v>3.6</v>
      </c>
      <c r="J44" s="12">
        <v>15</v>
      </c>
      <c r="K44" s="12">
        <v>3</v>
      </c>
    </row>
    <row r="45" spans="1:11" x14ac:dyDescent="0.3">
      <c r="A45" s="11" t="s">
        <v>168</v>
      </c>
      <c r="B45" s="11" t="s">
        <v>169</v>
      </c>
      <c r="C45" s="11" t="s">
        <v>88</v>
      </c>
      <c r="D45" s="11" t="s">
        <v>82</v>
      </c>
      <c r="E45" s="11" t="s">
        <v>59</v>
      </c>
      <c r="F45" s="12">
        <v>46</v>
      </c>
      <c r="G45" s="12">
        <v>11</v>
      </c>
      <c r="H45" s="12">
        <v>78114</v>
      </c>
      <c r="I45" s="12">
        <v>3.7</v>
      </c>
      <c r="J45" s="12">
        <v>9</v>
      </c>
      <c r="K45" s="12">
        <v>10</v>
      </c>
    </row>
    <row r="46" spans="1:11" x14ac:dyDescent="0.3">
      <c r="A46" s="11" t="s">
        <v>170</v>
      </c>
      <c r="B46" s="11" t="s">
        <v>171</v>
      </c>
      <c r="C46" s="11" t="s">
        <v>92</v>
      </c>
      <c r="D46" s="11" t="s">
        <v>119</v>
      </c>
      <c r="E46" s="11" t="s">
        <v>70</v>
      </c>
      <c r="F46" s="12">
        <v>30</v>
      </c>
      <c r="G46" s="12">
        <v>4</v>
      </c>
      <c r="H46" s="12">
        <v>47758</v>
      </c>
      <c r="I46" s="12">
        <v>3.8</v>
      </c>
      <c r="J46" s="12">
        <v>28</v>
      </c>
      <c r="K46" s="12">
        <v>5</v>
      </c>
    </row>
    <row r="47" spans="1:11" x14ac:dyDescent="0.3">
      <c r="A47" s="11" t="s">
        <v>172</v>
      </c>
      <c r="B47" s="11" t="s">
        <v>173</v>
      </c>
      <c r="C47" s="11" t="s">
        <v>92</v>
      </c>
      <c r="D47" s="11" t="s">
        <v>78</v>
      </c>
      <c r="E47" s="11" t="s">
        <v>70</v>
      </c>
      <c r="F47" s="12">
        <v>27</v>
      </c>
      <c r="G47" s="12">
        <v>3</v>
      </c>
      <c r="H47" s="12">
        <v>37827</v>
      </c>
      <c r="I47" s="12">
        <v>4</v>
      </c>
      <c r="J47" s="12">
        <v>23</v>
      </c>
      <c r="K47" s="12">
        <v>4</v>
      </c>
    </row>
    <row r="48" spans="1:11" x14ac:dyDescent="0.3">
      <c r="A48" s="11" t="s">
        <v>174</v>
      </c>
      <c r="B48" s="11" t="s">
        <v>175</v>
      </c>
      <c r="C48" s="11" t="s">
        <v>74</v>
      </c>
      <c r="D48" s="11" t="s">
        <v>114</v>
      </c>
      <c r="E48" s="11" t="s">
        <v>70</v>
      </c>
      <c r="F48" s="12">
        <v>47</v>
      </c>
      <c r="G48" s="12">
        <v>6</v>
      </c>
      <c r="H48" s="12">
        <v>56636</v>
      </c>
      <c r="I48" s="12">
        <v>3.7</v>
      </c>
      <c r="J48" s="12">
        <v>44</v>
      </c>
      <c r="K48" s="12">
        <v>4</v>
      </c>
    </row>
    <row r="49" spans="1:11" x14ac:dyDescent="0.3">
      <c r="A49" s="11" t="s">
        <v>176</v>
      </c>
      <c r="B49" s="11" t="s">
        <v>165</v>
      </c>
      <c r="C49" s="11" t="s">
        <v>57</v>
      </c>
      <c r="D49" s="11" t="s">
        <v>89</v>
      </c>
      <c r="E49" s="11" t="s">
        <v>59</v>
      </c>
      <c r="F49" s="12">
        <v>35</v>
      </c>
      <c r="G49" s="12">
        <v>6</v>
      </c>
      <c r="H49" s="12">
        <v>54958</v>
      </c>
      <c r="I49" s="12">
        <v>3.6</v>
      </c>
      <c r="J49" s="12">
        <v>27</v>
      </c>
      <c r="K49" s="12">
        <v>7</v>
      </c>
    </row>
    <row r="50" spans="1:11" x14ac:dyDescent="0.3">
      <c r="A50" s="11" t="s">
        <v>177</v>
      </c>
      <c r="B50" s="11" t="s">
        <v>165</v>
      </c>
      <c r="C50" s="11" t="s">
        <v>63</v>
      </c>
      <c r="D50" s="11" t="s">
        <v>114</v>
      </c>
      <c r="E50" s="11" t="s">
        <v>59</v>
      </c>
      <c r="F50" s="12">
        <v>46</v>
      </c>
      <c r="G50" s="12">
        <v>10</v>
      </c>
      <c r="H50" s="12">
        <v>74424</v>
      </c>
      <c r="I50" s="12">
        <v>3.5</v>
      </c>
      <c r="J50" s="12">
        <v>17</v>
      </c>
      <c r="K50" s="12">
        <v>5</v>
      </c>
    </row>
    <row r="51" spans="1:11" x14ac:dyDescent="0.3">
      <c r="A51" s="11" t="s">
        <v>178</v>
      </c>
      <c r="B51" s="11" t="s">
        <v>121</v>
      </c>
      <c r="C51" s="11" t="s">
        <v>74</v>
      </c>
      <c r="D51" s="11" t="s">
        <v>78</v>
      </c>
      <c r="E51" s="11" t="s">
        <v>70</v>
      </c>
      <c r="F51" s="12">
        <v>49</v>
      </c>
      <c r="G51" s="12">
        <v>9</v>
      </c>
      <c r="H51" s="12">
        <v>70294</v>
      </c>
      <c r="I51" s="12">
        <v>3.9</v>
      </c>
      <c r="J51" s="12">
        <v>17</v>
      </c>
      <c r="K51" s="12">
        <v>0</v>
      </c>
    </row>
    <row r="52" spans="1:11" x14ac:dyDescent="0.3">
      <c r="A52" s="11" t="s">
        <v>179</v>
      </c>
      <c r="B52" s="11" t="s">
        <v>156</v>
      </c>
      <c r="C52" s="11" t="s">
        <v>88</v>
      </c>
      <c r="D52" s="11" t="s">
        <v>119</v>
      </c>
      <c r="E52" s="11" t="s">
        <v>70</v>
      </c>
      <c r="F52" s="12">
        <v>32</v>
      </c>
      <c r="G52" s="12">
        <v>9</v>
      </c>
      <c r="H52" s="12">
        <v>67148</v>
      </c>
      <c r="I52" s="12">
        <v>4</v>
      </c>
      <c r="J52" s="12">
        <v>27</v>
      </c>
      <c r="K52" s="12">
        <v>3</v>
      </c>
    </row>
    <row r="53" spans="1:11" x14ac:dyDescent="0.3">
      <c r="A53" s="11" t="s">
        <v>180</v>
      </c>
      <c r="B53" s="11" t="s">
        <v>181</v>
      </c>
      <c r="C53" s="11" t="s">
        <v>74</v>
      </c>
      <c r="D53" s="11" t="s">
        <v>58</v>
      </c>
      <c r="E53" s="11" t="s">
        <v>70</v>
      </c>
      <c r="F53" s="12">
        <v>28</v>
      </c>
      <c r="G53" s="12">
        <v>3</v>
      </c>
      <c r="H53" s="12">
        <v>40358</v>
      </c>
      <c r="I53" s="12">
        <v>4.7</v>
      </c>
      <c r="J53" s="12">
        <v>29</v>
      </c>
      <c r="K53" s="12">
        <v>3</v>
      </c>
    </row>
    <row r="54" spans="1:11" x14ac:dyDescent="0.3">
      <c r="A54" s="11" t="s">
        <v>182</v>
      </c>
      <c r="B54" s="11" t="s">
        <v>183</v>
      </c>
      <c r="C54" s="11" t="s">
        <v>92</v>
      </c>
      <c r="D54" s="11" t="s">
        <v>58</v>
      </c>
      <c r="E54" s="11" t="s">
        <v>70</v>
      </c>
      <c r="F54" s="12">
        <v>30</v>
      </c>
      <c r="G54" s="12">
        <v>6</v>
      </c>
      <c r="H54" s="12">
        <v>52573</v>
      </c>
      <c r="I54" s="12">
        <v>3.6</v>
      </c>
      <c r="J54" s="12">
        <v>42</v>
      </c>
      <c r="K54" s="12">
        <v>1</v>
      </c>
    </row>
    <row r="55" spans="1:11" x14ac:dyDescent="0.3">
      <c r="A55" s="11" t="s">
        <v>184</v>
      </c>
      <c r="B55" s="11" t="s">
        <v>185</v>
      </c>
      <c r="C55" s="11" t="s">
        <v>74</v>
      </c>
      <c r="D55" s="11" t="s">
        <v>95</v>
      </c>
      <c r="E55" s="11" t="s">
        <v>59</v>
      </c>
      <c r="F55" s="12">
        <v>52</v>
      </c>
      <c r="G55" s="12">
        <v>3</v>
      </c>
      <c r="H55" s="12">
        <v>42954</v>
      </c>
      <c r="I55" s="12">
        <v>4.3</v>
      </c>
      <c r="J55" s="12">
        <v>41</v>
      </c>
      <c r="K55" s="12">
        <v>9</v>
      </c>
    </row>
    <row r="56" spans="1:11" x14ac:dyDescent="0.3">
      <c r="A56" s="11" t="s">
        <v>186</v>
      </c>
      <c r="B56" s="11" t="s">
        <v>187</v>
      </c>
      <c r="C56" s="11" t="s">
        <v>57</v>
      </c>
      <c r="D56" s="11" t="s">
        <v>69</v>
      </c>
      <c r="E56" s="11" t="s">
        <v>59</v>
      </c>
      <c r="F56" s="12">
        <v>33</v>
      </c>
      <c r="G56" s="12">
        <v>10</v>
      </c>
      <c r="H56" s="12">
        <v>72789</v>
      </c>
      <c r="I56" s="12">
        <v>4</v>
      </c>
      <c r="J56" s="12">
        <v>21</v>
      </c>
      <c r="K56" s="12">
        <v>7</v>
      </c>
    </row>
    <row r="57" spans="1:11" x14ac:dyDescent="0.3">
      <c r="A57" s="11" t="s">
        <v>188</v>
      </c>
      <c r="B57" s="11" t="s">
        <v>189</v>
      </c>
      <c r="C57" s="11" t="s">
        <v>144</v>
      </c>
      <c r="D57" s="11" t="s">
        <v>114</v>
      </c>
      <c r="E57" s="11" t="s">
        <v>70</v>
      </c>
      <c r="F57" s="12">
        <v>41</v>
      </c>
      <c r="G57" s="12">
        <v>1</v>
      </c>
      <c r="H57" s="12">
        <v>28409</v>
      </c>
      <c r="I57" s="12">
        <v>4.3</v>
      </c>
      <c r="J57" s="12">
        <v>39</v>
      </c>
      <c r="K57" s="12">
        <v>0</v>
      </c>
    </row>
    <row r="58" spans="1:11" x14ac:dyDescent="0.3">
      <c r="A58" s="11" t="s">
        <v>190</v>
      </c>
      <c r="B58" s="11" t="s">
        <v>191</v>
      </c>
      <c r="C58" s="11" t="s">
        <v>57</v>
      </c>
      <c r="D58" s="11" t="s">
        <v>114</v>
      </c>
      <c r="E58" s="11" t="s">
        <v>59</v>
      </c>
      <c r="F58" s="12">
        <v>30</v>
      </c>
      <c r="G58" s="12">
        <v>1</v>
      </c>
      <c r="H58" s="12">
        <v>32310</v>
      </c>
      <c r="I58" s="12">
        <v>4.0999999999999996</v>
      </c>
      <c r="J58" s="12">
        <v>23</v>
      </c>
      <c r="K58" s="12">
        <v>6</v>
      </c>
    </row>
    <row r="59" spans="1:11" x14ac:dyDescent="0.3">
      <c r="A59" s="11" t="s">
        <v>192</v>
      </c>
      <c r="B59" s="11" t="s">
        <v>193</v>
      </c>
      <c r="C59" s="11" t="s">
        <v>144</v>
      </c>
      <c r="D59" s="11" t="s">
        <v>82</v>
      </c>
      <c r="E59" s="11" t="s">
        <v>70</v>
      </c>
      <c r="F59" s="12">
        <v>37</v>
      </c>
      <c r="G59" s="12">
        <v>2</v>
      </c>
      <c r="H59" s="12">
        <v>37080</v>
      </c>
      <c r="I59" s="12">
        <v>3.7</v>
      </c>
      <c r="J59" s="12">
        <v>9</v>
      </c>
      <c r="K59" s="12">
        <v>10</v>
      </c>
    </row>
    <row r="60" spans="1:11" x14ac:dyDescent="0.3">
      <c r="A60" s="11" t="s">
        <v>194</v>
      </c>
      <c r="B60" s="11" t="s">
        <v>195</v>
      </c>
      <c r="C60" s="11" t="s">
        <v>57</v>
      </c>
      <c r="D60" s="11" t="s">
        <v>69</v>
      </c>
      <c r="E60" s="11" t="s">
        <v>59</v>
      </c>
      <c r="F60" s="12">
        <v>36</v>
      </c>
      <c r="G60" s="12">
        <v>9</v>
      </c>
      <c r="H60" s="12">
        <v>72234</v>
      </c>
      <c r="I60" s="12">
        <v>4</v>
      </c>
      <c r="J60" s="12">
        <v>43</v>
      </c>
      <c r="K60" s="12">
        <v>2</v>
      </c>
    </row>
    <row r="61" spans="1:11" x14ac:dyDescent="0.3">
      <c r="A61" s="11" t="s">
        <v>196</v>
      </c>
      <c r="B61" s="11" t="s">
        <v>197</v>
      </c>
      <c r="C61" s="11" t="s">
        <v>88</v>
      </c>
      <c r="D61" s="11" t="s">
        <v>114</v>
      </c>
      <c r="E61" s="11" t="s">
        <v>59</v>
      </c>
      <c r="F61" s="12">
        <v>56</v>
      </c>
      <c r="G61" s="12">
        <v>25</v>
      </c>
      <c r="H61" s="12">
        <v>147765</v>
      </c>
      <c r="I61" s="12">
        <v>4.3</v>
      </c>
      <c r="J61" s="12">
        <v>46</v>
      </c>
      <c r="K61" s="12">
        <v>9</v>
      </c>
    </row>
    <row r="62" spans="1:11" x14ac:dyDescent="0.3">
      <c r="A62" s="11" t="s">
        <v>198</v>
      </c>
      <c r="B62" s="11" t="s">
        <v>199</v>
      </c>
      <c r="C62" s="11" t="s">
        <v>144</v>
      </c>
      <c r="D62" s="11" t="s">
        <v>89</v>
      </c>
      <c r="E62" s="11" t="s">
        <v>70</v>
      </c>
      <c r="F62" s="12">
        <v>54</v>
      </c>
      <c r="G62" s="12">
        <v>22</v>
      </c>
      <c r="H62" s="12">
        <v>135500</v>
      </c>
      <c r="I62" s="12">
        <v>4.2</v>
      </c>
      <c r="J62" s="12">
        <v>30</v>
      </c>
      <c r="K62" s="12">
        <v>7</v>
      </c>
    </row>
    <row r="63" spans="1:11" x14ac:dyDescent="0.3">
      <c r="A63" s="11" t="s">
        <v>200</v>
      </c>
      <c r="B63" s="11" t="s">
        <v>106</v>
      </c>
      <c r="C63" s="11" t="s">
        <v>68</v>
      </c>
      <c r="D63" s="11" t="s">
        <v>82</v>
      </c>
      <c r="E63" s="11" t="s">
        <v>59</v>
      </c>
      <c r="F63" s="12">
        <v>35</v>
      </c>
      <c r="G63" s="12">
        <v>3</v>
      </c>
      <c r="H63" s="12">
        <v>40204</v>
      </c>
      <c r="I63" s="12">
        <v>4</v>
      </c>
      <c r="J63" s="12">
        <v>15</v>
      </c>
      <c r="K63" s="12">
        <v>8</v>
      </c>
    </row>
    <row r="64" spans="1:11" x14ac:dyDescent="0.3">
      <c r="A64" s="11" t="s">
        <v>201</v>
      </c>
      <c r="B64" s="11" t="s">
        <v>202</v>
      </c>
      <c r="C64" s="11" t="s">
        <v>144</v>
      </c>
      <c r="D64" s="11" t="s">
        <v>119</v>
      </c>
      <c r="E64" s="11" t="s">
        <v>70</v>
      </c>
      <c r="F64" s="12">
        <v>29</v>
      </c>
      <c r="G64" s="12">
        <v>7</v>
      </c>
      <c r="H64" s="12">
        <v>58040</v>
      </c>
      <c r="I64" s="12">
        <v>4</v>
      </c>
      <c r="J64" s="12">
        <v>12</v>
      </c>
      <c r="K64" s="12">
        <v>3</v>
      </c>
    </row>
    <row r="65" spans="1:11" x14ac:dyDescent="0.3">
      <c r="A65" s="11" t="s">
        <v>203</v>
      </c>
      <c r="B65" s="11" t="s">
        <v>204</v>
      </c>
      <c r="C65" s="11" t="s">
        <v>74</v>
      </c>
      <c r="D65" s="11" t="s">
        <v>95</v>
      </c>
      <c r="E65" s="11" t="s">
        <v>70</v>
      </c>
      <c r="F65" s="12">
        <v>27</v>
      </c>
      <c r="G65" s="12">
        <v>1</v>
      </c>
      <c r="H65" s="12">
        <v>30041</v>
      </c>
      <c r="I65" s="12">
        <v>3.5</v>
      </c>
      <c r="J65" s="12">
        <v>19</v>
      </c>
      <c r="K65" s="12">
        <v>1</v>
      </c>
    </row>
    <row r="66" spans="1:11" x14ac:dyDescent="0.3">
      <c r="A66" s="11" t="s">
        <v>205</v>
      </c>
      <c r="B66" s="11" t="s">
        <v>206</v>
      </c>
      <c r="C66" s="11" t="s">
        <v>92</v>
      </c>
      <c r="D66" s="11" t="s">
        <v>69</v>
      </c>
      <c r="E66" s="11" t="s">
        <v>59</v>
      </c>
      <c r="F66" s="12">
        <v>37</v>
      </c>
      <c r="G66" s="12">
        <v>13</v>
      </c>
      <c r="H66" s="12">
        <v>89042</v>
      </c>
      <c r="I66" s="12">
        <v>5</v>
      </c>
      <c r="J66" s="12">
        <v>24</v>
      </c>
      <c r="K66" s="12">
        <v>8</v>
      </c>
    </row>
    <row r="67" spans="1:11" x14ac:dyDescent="0.3">
      <c r="A67" s="11" t="s">
        <v>207</v>
      </c>
      <c r="B67" s="11" t="s">
        <v>208</v>
      </c>
      <c r="C67" s="11" t="s">
        <v>144</v>
      </c>
      <c r="D67" s="11" t="s">
        <v>119</v>
      </c>
      <c r="E67" s="11" t="s">
        <v>59</v>
      </c>
      <c r="F67" s="12">
        <v>52</v>
      </c>
      <c r="G67" s="12">
        <v>15</v>
      </c>
      <c r="H67" s="12">
        <v>101072</v>
      </c>
      <c r="I67" s="12">
        <v>3.7</v>
      </c>
      <c r="J67" s="12">
        <v>30</v>
      </c>
      <c r="K67" s="12">
        <v>2</v>
      </c>
    </row>
    <row r="68" spans="1:11" x14ac:dyDescent="0.3">
      <c r="A68" s="11" t="s">
        <v>209</v>
      </c>
      <c r="B68" s="11" t="s">
        <v>148</v>
      </c>
      <c r="C68" s="11" t="s">
        <v>144</v>
      </c>
      <c r="D68" s="11" t="s">
        <v>82</v>
      </c>
      <c r="E68" s="11" t="s">
        <v>59</v>
      </c>
      <c r="F68" s="12">
        <v>47</v>
      </c>
      <c r="G68" s="12">
        <v>1</v>
      </c>
      <c r="H68" s="12">
        <v>28982</v>
      </c>
      <c r="I68" s="12">
        <v>3.6</v>
      </c>
      <c r="J68" s="12">
        <v>27</v>
      </c>
      <c r="K68" s="12">
        <v>2</v>
      </c>
    </row>
    <row r="69" spans="1:11" x14ac:dyDescent="0.3">
      <c r="A69" s="11" t="s">
        <v>210</v>
      </c>
      <c r="B69" s="11" t="s">
        <v>211</v>
      </c>
      <c r="C69" s="11" t="s">
        <v>74</v>
      </c>
      <c r="D69" s="11" t="s">
        <v>95</v>
      </c>
      <c r="E69" s="11" t="s">
        <v>59</v>
      </c>
      <c r="F69" s="12">
        <v>43</v>
      </c>
      <c r="G69" s="12">
        <v>19</v>
      </c>
      <c r="H69" s="12">
        <v>117793</v>
      </c>
      <c r="I69" s="12">
        <v>4.5</v>
      </c>
      <c r="J69" s="12">
        <v>26</v>
      </c>
      <c r="K69" s="12">
        <v>8</v>
      </c>
    </row>
    <row r="70" spans="1:11" x14ac:dyDescent="0.3">
      <c r="A70" s="11" t="s">
        <v>212</v>
      </c>
      <c r="B70" s="11" t="s">
        <v>213</v>
      </c>
      <c r="C70" s="11" t="s">
        <v>127</v>
      </c>
      <c r="D70" s="11" t="s">
        <v>78</v>
      </c>
      <c r="E70" s="11" t="s">
        <v>59</v>
      </c>
      <c r="F70" s="12">
        <v>45</v>
      </c>
      <c r="G70" s="12">
        <v>7</v>
      </c>
      <c r="H70" s="12">
        <v>59825</v>
      </c>
      <c r="I70" s="12">
        <v>3.9</v>
      </c>
      <c r="J70" s="12">
        <v>48</v>
      </c>
      <c r="K70" s="12">
        <v>8</v>
      </c>
    </row>
    <row r="71" spans="1:11" x14ac:dyDescent="0.3">
      <c r="A71" s="11" t="s">
        <v>214</v>
      </c>
      <c r="B71" s="11" t="s">
        <v>215</v>
      </c>
      <c r="C71" s="11" t="s">
        <v>63</v>
      </c>
      <c r="D71" s="11" t="s">
        <v>114</v>
      </c>
      <c r="E71" s="11" t="s">
        <v>59</v>
      </c>
      <c r="F71" s="12">
        <v>22</v>
      </c>
      <c r="G71" s="12">
        <v>1</v>
      </c>
      <c r="H71" s="12">
        <v>31772</v>
      </c>
      <c r="I71" s="12">
        <v>4.9000000000000004</v>
      </c>
      <c r="J71" s="12">
        <v>39</v>
      </c>
      <c r="K71" s="12">
        <v>9</v>
      </c>
    </row>
    <row r="72" spans="1:11" x14ac:dyDescent="0.3">
      <c r="A72" s="11" t="s">
        <v>216</v>
      </c>
      <c r="B72" s="11" t="s">
        <v>217</v>
      </c>
      <c r="C72" s="11" t="s">
        <v>92</v>
      </c>
      <c r="D72" s="11" t="s">
        <v>58</v>
      </c>
      <c r="E72" s="11" t="s">
        <v>59</v>
      </c>
      <c r="F72" s="12">
        <v>29</v>
      </c>
      <c r="G72" s="12">
        <v>2</v>
      </c>
      <c r="H72" s="12">
        <v>33220</v>
      </c>
      <c r="I72" s="12">
        <v>4.5</v>
      </c>
      <c r="J72" s="12">
        <v>13</v>
      </c>
      <c r="K72" s="12">
        <v>3</v>
      </c>
    </row>
    <row r="73" spans="1:11" x14ac:dyDescent="0.3">
      <c r="A73" s="11" t="s">
        <v>218</v>
      </c>
      <c r="B73" s="11" t="s">
        <v>219</v>
      </c>
      <c r="C73" s="11" t="s">
        <v>161</v>
      </c>
      <c r="D73" s="11" t="s">
        <v>69</v>
      </c>
      <c r="E73" s="11" t="s">
        <v>70</v>
      </c>
      <c r="F73" s="12">
        <v>38</v>
      </c>
      <c r="G73" s="12">
        <v>1</v>
      </c>
      <c r="H73" s="12">
        <v>29964</v>
      </c>
      <c r="I73" s="12">
        <v>4.8</v>
      </c>
      <c r="J73" s="12">
        <v>16</v>
      </c>
      <c r="K73" s="12">
        <v>9</v>
      </c>
    </row>
    <row r="74" spans="1:11" x14ac:dyDescent="0.3">
      <c r="A74" s="11" t="s">
        <v>220</v>
      </c>
      <c r="B74" s="11" t="s">
        <v>135</v>
      </c>
      <c r="C74" s="11" t="s">
        <v>104</v>
      </c>
      <c r="D74" s="11" t="s">
        <v>58</v>
      </c>
      <c r="E74" s="11" t="s">
        <v>59</v>
      </c>
      <c r="F74" s="12">
        <v>32</v>
      </c>
      <c r="G74" s="12">
        <v>9</v>
      </c>
      <c r="H74" s="12">
        <v>71652</v>
      </c>
      <c r="I74" s="12">
        <v>4</v>
      </c>
      <c r="J74" s="12">
        <v>50</v>
      </c>
      <c r="K74" s="12">
        <v>0</v>
      </c>
    </row>
    <row r="75" spans="1:11" x14ac:dyDescent="0.3">
      <c r="A75" s="11" t="s">
        <v>221</v>
      </c>
      <c r="B75" s="11" t="s">
        <v>222</v>
      </c>
      <c r="C75" s="11" t="s">
        <v>63</v>
      </c>
      <c r="D75" s="11" t="s">
        <v>95</v>
      </c>
      <c r="E75" s="11" t="s">
        <v>59</v>
      </c>
      <c r="F75" s="12">
        <v>23</v>
      </c>
      <c r="G75" s="12">
        <v>1</v>
      </c>
      <c r="H75" s="12">
        <v>30066</v>
      </c>
      <c r="I75" s="12">
        <v>4.3</v>
      </c>
      <c r="J75" s="12">
        <v>19</v>
      </c>
      <c r="K75" s="12">
        <v>5</v>
      </c>
    </row>
    <row r="76" spans="1:11" x14ac:dyDescent="0.3">
      <c r="A76" s="11" t="s">
        <v>223</v>
      </c>
      <c r="B76" s="11" t="s">
        <v>224</v>
      </c>
      <c r="C76" s="11" t="s">
        <v>74</v>
      </c>
      <c r="D76" s="11" t="s">
        <v>78</v>
      </c>
      <c r="E76" s="11" t="s">
        <v>59</v>
      </c>
      <c r="F76" s="12">
        <v>53</v>
      </c>
      <c r="G76" s="12">
        <v>23</v>
      </c>
      <c r="H76" s="12">
        <v>137963</v>
      </c>
      <c r="I76" s="12">
        <v>4.3</v>
      </c>
      <c r="J76" s="12">
        <v>40</v>
      </c>
      <c r="K76" s="12">
        <v>9</v>
      </c>
    </row>
    <row r="77" spans="1:11" x14ac:dyDescent="0.3">
      <c r="A77" s="11" t="s">
        <v>225</v>
      </c>
      <c r="B77" s="11" t="s">
        <v>226</v>
      </c>
      <c r="C77" s="11" t="s">
        <v>127</v>
      </c>
      <c r="D77" s="11" t="s">
        <v>89</v>
      </c>
      <c r="E77" s="11" t="s">
        <v>70</v>
      </c>
      <c r="F77" s="12">
        <v>51</v>
      </c>
      <c r="G77" s="12">
        <v>3</v>
      </c>
      <c r="H77" s="12">
        <v>42128</v>
      </c>
      <c r="I77" s="12">
        <v>5</v>
      </c>
      <c r="J77" s="12">
        <v>32</v>
      </c>
      <c r="K77" s="12">
        <v>1</v>
      </c>
    </row>
    <row r="78" spans="1:11" x14ac:dyDescent="0.3">
      <c r="A78" s="11" t="s">
        <v>227</v>
      </c>
      <c r="B78" s="11" t="s">
        <v>228</v>
      </c>
      <c r="C78" s="11" t="s">
        <v>127</v>
      </c>
      <c r="D78" s="11" t="s">
        <v>114</v>
      </c>
      <c r="E78" s="11" t="s">
        <v>59</v>
      </c>
      <c r="F78" s="12">
        <v>29</v>
      </c>
      <c r="G78" s="12">
        <v>5</v>
      </c>
      <c r="H78" s="12">
        <v>48495</v>
      </c>
      <c r="I78" s="12">
        <v>3.8</v>
      </c>
      <c r="J78" s="12">
        <v>24</v>
      </c>
      <c r="K78" s="12">
        <v>4</v>
      </c>
    </row>
    <row r="79" spans="1:11" x14ac:dyDescent="0.3">
      <c r="A79" s="11" t="s">
        <v>229</v>
      </c>
      <c r="B79" s="11" t="s">
        <v>230</v>
      </c>
      <c r="C79" s="11" t="s">
        <v>74</v>
      </c>
      <c r="D79" s="11" t="s">
        <v>107</v>
      </c>
      <c r="E79" s="11" t="s">
        <v>70</v>
      </c>
      <c r="F79" s="12">
        <v>28</v>
      </c>
      <c r="G79" s="12">
        <v>1</v>
      </c>
      <c r="H79" s="12">
        <v>31099</v>
      </c>
      <c r="I79" s="12">
        <v>3.5</v>
      </c>
      <c r="J79" s="12">
        <v>41</v>
      </c>
      <c r="K79" s="12">
        <v>1</v>
      </c>
    </row>
    <row r="80" spans="1:11" x14ac:dyDescent="0.3">
      <c r="A80" s="11" t="s">
        <v>231</v>
      </c>
      <c r="B80" s="11" t="s">
        <v>232</v>
      </c>
      <c r="C80" s="11" t="s">
        <v>92</v>
      </c>
      <c r="D80" s="11" t="s">
        <v>64</v>
      </c>
      <c r="E80" s="11" t="s">
        <v>70</v>
      </c>
      <c r="F80" s="12">
        <v>54</v>
      </c>
      <c r="G80" s="12">
        <v>13</v>
      </c>
      <c r="H80" s="12">
        <v>88303</v>
      </c>
      <c r="I80" s="12">
        <v>4.4000000000000004</v>
      </c>
      <c r="J80" s="12">
        <v>43</v>
      </c>
      <c r="K80" s="12">
        <v>10</v>
      </c>
    </row>
    <row r="81" spans="1:11" x14ac:dyDescent="0.3">
      <c r="A81" s="11" t="s">
        <v>233</v>
      </c>
      <c r="B81" s="11" t="s">
        <v>67</v>
      </c>
      <c r="C81" s="11" t="s">
        <v>92</v>
      </c>
      <c r="D81" s="11" t="s">
        <v>95</v>
      </c>
      <c r="E81" s="11" t="s">
        <v>70</v>
      </c>
      <c r="F81" s="12">
        <v>47</v>
      </c>
      <c r="G81" s="12">
        <v>19</v>
      </c>
      <c r="H81" s="12">
        <v>117450</v>
      </c>
      <c r="I81" s="12">
        <v>3.9</v>
      </c>
      <c r="J81" s="12">
        <v>48</v>
      </c>
      <c r="K81" s="12">
        <v>3</v>
      </c>
    </row>
    <row r="82" spans="1:11" x14ac:dyDescent="0.3">
      <c r="A82" s="11" t="s">
        <v>234</v>
      </c>
      <c r="B82" s="11" t="s">
        <v>135</v>
      </c>
      <c r="C82" s="11" t="s">
        <v>68</v>
      </c>
      <c r="D82" s="11" t="s">
        <v>107</v>
      </c>
      <c r="E82" s="11" t="s">
        <v>59</v>
      </c>
      <c r="F82" s="12">
        <v>51</v>
      </c>
      <c r="G82" s="12">
        <v>27</v>
      </c>
      <c r="H82" s="12">
        <v>157892</v>
      </c>
      <c r="I82" s="12">
        <v>3.5</v>
      </c>
      <c r="J82" s="12">
        <v>42</v>
      </c>
      <c r="K82" s="12">
        <v>4</v>
      </c>
    </row>
    <row r="83" spans="1:11" x14ac:dyDescent="0.3">
      <c r="A83" s="11" t="s">
        <v>235</v>
      </c>
      <c r="B83" s="11" t="s">
        <v>236</v>
      </c>
      <c r="C83" s="11" t="s">
        <v>63</v>
      </c>
      <c r="D83" s="11" t="s">
        <v>78</v>
      </c>
      <c r="E83" s="11" t="s">
        <v>70</v>
      </c>
      <c r="F83" s="12">
        <v>23</v>
      </c>
      <c r="G83" s="12">
        <v>2</v>
      </c>
      <c r="H83" s="12">
        <v>37900</v>
      </c>
      <c r="I83" s="12">
        <v>4.5</v>
      </c>
      <c r="J83" s="12">
        <v>27</v>
      </c>
      <c r="K83" s="12">
        <v>9</v>
      </c>
    </row>
    <row r="84" spans="1:11" x14ac:dyDescent="0.3">
      <c r="A84" s="11" t="s">
        <v>237</v>
      </c>
      <c r="B84" s="11" t="s">
        <v>222</v>
      </c>
      <c r="C84" s="11" t="s">
        <v>161</v>
      </c>
      <c r="D84" s="11" t="s">
        <v>69</v>
      </c>
      <c r="E84" s="11" t="s">
        <v>59</v>
      </c>
      <c r="F84" s="12">
        <v>49</v>
      </c>
      <c r="G84" s="12">
        <v>4</v>
      </c>
      <c r="H84" s="12">
        <v>42948</v>
      </c>
      <c r="I84" s="12">
        <v>3.6</v>
      </c>
      <c r="J84" s="12">
        <v>15</v>
      </c>
      <c r="K84" s="12">
        <v>4</v>
      </c>
    </row>
    <row r="85" spans="1:11" x14ac:dyDescent="0.3">
      <c r="A85" s="11" t="s">
        <v>238</v>
      </c>
      <c r="B85" s="11" t="s">
        <v>239</v>
      </c>
      <c r="C85" s="11" t="s">
        <v>74</v>
      </c>
      <c r="D85" s="11" t="s">
        <v>114</v>
      </c>
      <c r="E85" s="11" t="s">
        <v>59</v>
      </c>
      <c r="F85" s="12">
        <v>53</v>
      </c>
      <c r="G85" s="12">
        <v>22</v>
      </c>
      <c r="H85" s="12">
        <v>134253</v>
      </c>
      <c r="I85" s="12">
        <v>4.4000000000000004</v>
      </c>
      <c r="J85" s="12">
        <v>12</v>
      </c>
      <c r="K85" s="12">
        <v>8</v>
      </c>
    </row>
    <row r="86" spans="1:11" x14ac:dyDescent="0.3">
      <c r="A86" s="11" t="s">
        <v>240</v>
      </c>
      <c r="B86" s="11" t="s">
        <v>215</v>
      </c>
      <c r="C86" s="11" t="s">
        <v>144</v>
      </c>
      <c r="D86" s="11" t="s">
        <v>114</v>
      </c>
      <c r="E86" s="11" t="s">
        <v>70</v>
      </c>
      <c r="F86" s="12">
        <v>57</v>
      </c>
      <c r="G86" s="12">
        <v>13</v>
      </c>
      <c r="H86" s="12">
        <v>88518</v>
      </c>
      <c r="I86" s="12">
        <v>4.3</v>
      </c>
      <c r="J86" s="12">
        <v>43</v>
      </c>
      <c r="K86" s="12">
        <v>9</v>
      </c>
    </row>
    <row r="87" spans="1:11" x14ac:dyDescent="0.3">
      <c r="A87" s="11" t="s">
        <v>241</v>
      </c>
      <c r="B87" s="11" t="s">
        <v>242</v>
      </c>
      <c r="C87" s="11" t="s">
        <v>92</v>
      </c>
      <c r="D87" s="11" t="s">
        <v>69</v>
      </c>
      <c r="E87" s="11" t="s">
        <v>70</v>
      </c>
      <c r="F87" s="12">
        <v>50</v>
      </c>
      <c r="G87" s="12">
        <v>11</v>
      </c>
      <c r="H87" s="12">
        <v>81673</v>
      </c>
      <c r="I87" s="12">
        <v>4.0999999999999996</v>
      </c>
      <c r="J87" s="12">
        <v>25</v>
      </c>
      <c r="K87" s="12">
        <v>1</v>
      </c>
    </row>
    <row r="88" spans="1:11" x14ac:dyDescent="0.3">
      <c r="A88" s="11" t="s">
        <v>243</v>
      </c>
      <c r="B88" s="11" t="s">
        <v>244</v>
      </c>
      <c r="C88" s="11" t="s">
        <v>63</v>
      </c>
      <c r="D88" s="11" t="s">
        <v>82</v>
      </c>
      <c r="E88" s="11" t="s">
        <v>59</v>
      </c>
      <c r="F88" s="12">
        <v>25</v>
      </c>
      <c r="G88" s="12">
        <v>1</v>
      </c>
      <c r="H88" s="12">
        <v>32220</v>
      </c>
      <c r="I88" s="12">
        <v>4.5999999999999996</v>
      </c>
      <c r="J88" s="12">
        <v>16</v>
      </c>
      <c r="K88" s="12">
        <v>3</v>
      </c>
    </row>
    <row r="89" spans="1:11" x14ac:dyDescent="0.3">
      <c r="A89" s="11" t="s">
        <v>245</v>
      </c>
      <c r="B89" s="11" t="s">
        <v>217</v>
      </c>
      <c r="C89" s="11" t="s">
        <v>74</v>
      </c>
      <c r="D89" s="11" t="s">
        <v>82</v>
      </c>
      <c r="E89" s="11" t="s">
        <v>59</v>
      </c>
      <c r="F89" s="12">
        <v>51</v>
      </c>
      <c r="G89" s="12">
        <v>29</v>
      </c>
      <c r="H89" s="12">
        <v>172862</v>
      </c>
      <c r="I89" s="12">
        <v>3.5</v>
      </c>
      <c r="J89" s="12">
        <v>19</v>
      </c>
      <c r="K89" s="12">
        <v>10</v>
      </c>
    </row>
    <row r="90" spans="1:11" x14ac:dyDescent="0.3">
      <c r="A90" s="11" t="s">
        <v>246</v>
      </c>
      <c r="B90" s="11" t="s">
        <v>247</v>
      </c>
      <c r="C90" s="11" t="s">
        <v>144</v>
      </c>
      <c r="D90" s="11" t="s">
        <v>119</v>
      </c>
      <c r="E90" s="11" t="s">
        <v>59</v>
      </c>
      <c r="F90" s="12">
        <v>30</v>
      </c>
      <c r="G90" s="12">
        <v>2</v>
      </c>
      <c r="H90" s="12">
        <v>35967</v>
      </c>
      <c r="I90" s="12">
        <v>4.5999999999999996</v>
      </c>
      <c r="J90" s="12">
        <v>21</v>
      </c>
      <c r="K90" s="12">
        <v>0</v>
      </c>
    </row>
    <row r="91" spans="1:11" x14ac:dyDescent="0.3">
      <c r="A91" s="11" t="s">
        <v>248</v>
      </c>
      <c r="B91" s="11" t="s">
        <v>249</v>
      </c>
      <c r="C91" s="11" t="s">
        <v>88</v>
      </c>
      <c r="D91" s="11" t="s">
        <v>64</v>
      </c>
      <c r="E91" s="11" t="s">
        <v>59</v>
      </c>
      <c r="F91" s="12">
        <v>44</v>
      </c>
      <c r="G91" s="12">
        <v>15</v>
      </c>
      <c r="H91" s="12">
        <v>98671</v>
      </c>
      <c r="I91" s="12">
        <v>4</v>
      </c>
      <c r="J91" s="12">
        <v>38</v>
      </c>
      <c r="K91" s="12">
        <v>4</v>
      </c>
    </row>
    <row r="92" spans="1:11" x14ac:dyDescent="0.3">
      <c r="A92" s="11" t="s">
        <v>250</v>
      </c>
      <c r="B92" s="11" t="s">
        <v>251</v>
      </c>
      <c r="C92" s="11" t="s">
        <v>144</v>
      </c>
      <c r="D92" s="11" t="s">
        <v>107</v>
      </c>
      <c r="E92" s="11" t="s">
        <v>59</v>
      </c>
      <c r="F92" s="12">
        <v>37</v>
      </c>
      <c r="G92" s="12">
        <v>12</v>
      </c>
      <c r="H92" s="12">
        <v>86018</v>
      </c>
      <c r="I92" s="12">
        <v>4.8</v>
      </c>
      <c r="J92" s="12">
        <v>38</v>
      </c>
      <c r="K92" s="12">
        <v>9</v>
      </c>
    </row>
    <row r="93" spans="1:11" x14ac:dyDescent="0.3">
      <c r="A93" s="11" t="s">
        <v>252</v>
      </c>
      <c r="B93" s="11" t="s">
        <v>171</v>
      </c>
      <c r="C93" s="11" t="s">
        <v>144</v>
      </c>
      <c r="D93" s="11" t="s">
        <v>69</v>
      </c>
      <c r="E93" s="11" t="s">
        <v>70</v>
      </c>
      <c r="F93" s="12">
        <v>55</v>
      </c>
      <c r="G93" s="12">
        <v>27</v>
      </c>
      <c r="H93" s="12">
        <v>161475</v>
      </c>
      <c r="I93" s="12">
        <v>4</v>
      </c>
      <c r="J93" s="12">
        <v>31</v>
      </c>
      <c r="K93" s="12">
        <v>2</v>
      </c>
    </row>
    <row r="94" spans="1:11" x14ac:dyDescent="0.3">
      <c r="A94" s="11" t="s">
        <v>253</v>
      </c>
      <c r="B94" s="11" t="s">
        <v>254</v>
      </c>
      <c r="C94" s="11" t="s">
        <v>88</v>
      </c>
      <c r="D94" s="11" t="s">
        <v>107</v>
      </c>
      <c r="E94" s="11" t="s">
        <v>59</v>
      </c>
      <c r="F94" s="12">
        <v>43</v>
      </c>
      <c r="G94" s="12">
        <v>17</v>
      </c>
      <c r="H94" s="12">
        <v>109963</v>
      </c>
      <c r="I94" s="12">
        <v>3.6</v>
      </c>
      <c r="J94" s="12">
        <v>38</v>
      </c>
      <c r="K94" s="12">
        <v>9</v>
      </c>
    </row>
    <row r="95" spans="1:11" x14ac:dyDescent="0.3">
      <c r="A95" s="11" t="s">
        <v>255</v>
      </c>
      <c r="B95" s="11" t="s">
        <v>247</v>
      </c>
      <c r="C95" s="11" t="s">
        <v>127</v>
      </c>
      <c r="D95" s="11" t="s">
        <v>114</v>
      </c>
      <c r="E95" s="11" t="s">
        <v>70</v>
      </c>
      <c r="F95" s="12">
        <v>42</v>
      </c>
      <c r="G95" s="12">
        <v>6</v>
      </c>
      <c r="H95" s="12">
        <v>53780</v>
      </c>
      <c r="I95" s="12">
        <v>4.7</v>
      </c>
      <c r="J95" s="12">
        <v>15</v>
      </c>
      <c r="K95" s="12">
        <v>9</v>
      </c>
    </row>
    <row r="96" spans="1:11" x14ac:dyDescent="0.3">
      <c r="A96" s="11" t="s">
        <v>256</v>
      </c>
      <c r="B96" s="11" t="s">
        <v>257</v>
      </c>
      <c r="C96" s="11" t="s">
        <v>161</v>
      </c>
      <c r="D96" s="11" t="s">
        <v>64</v>
      </c>
      <c r="E96" s="11" t="s">
        <v>59</v>
      </c>
      <c r="F96" s="12">
        <v>51</v>
      </c>
      <c r="G96" s="12">
        <v>17</v>
      </c>
      <c r="H96" s="12">
        <v>107273</v>
      </c>
      <c r="I96" s="12">
        <v>4.5999999999999996</v>
      </c>
      <c r="J96" s="12">
        <v>47</v>
      </c>
      <c r="K96" s="12">
        <v>8</v>
      </c>
    </row>
    <row r="97" spans="1:11" x14ac:dyDescent="0.3">
      <c r="A97" s="11" t="s">
        <v>258</v>
      </c>
      <c r="B97" s="11" t="s">
        <v>259</v>
      </c>
      <c r="C97" s="11" t="s">
        <v>92</v>
      </c>
      <c r="D97" s="11" t="s">
        <v>58</v>
      </c>
      <c r="E97" s="11" t="s">
        <v>70</v>
      </c>
      <c r="F97" s="12">
        <v>38</v>
      </c>
      <c r="G97" s="12">
        <v>13</v>
      </c>
      <c r="H97" s="12">
        <v>88298</v>
      </c>
      <c r="I97" s="12">
        <v>4.5</v>
      </c>
      <c r="J97" s="12">
        <v>37</v>
      </c>
      <c r="K97" s="12">
        <v>2</v>
      </c>
    </row>
    <row r="98" spans="1:11" x14ac:dyDescent="0.3">
      <c r="A98" s="11" t="s">
        <v>260</v>
      </c>
      <c r="B98" s="11" t="s">
        <v>261</v>
      </c>
      <c r="C98" s="11" t="s">
        <v>144</v>
      </c>
      <c r="D98" s="11" t="s">
        <v>64</v>
      </c>
      <c r="E98" s="11" t="s">
        <v>70</v>
      </c>
      <c r="F98" s="12">
        <v>41</v>
      </c>
      <c r="G98" s="12">
        <v>18</v>
      </c>
      <c r="H98" s="12">
        <v>116253</v>
      </c>
      <c r="I98" s="12">
        <v>4.0999999999999996</v>
      </c>
      <c r="J98" s="12">
        <v>10</v>
      </c>
      <c r="K98" s="12">
        <v>9</v>
      </c>
    </row>
    <row r="99" spans="1:11" x14ac:dyDescent="0.3">
      <c r="A99" s="11" t="s">
        <v>262</v>
      </c>
      <c r="B99" s="11" t="s">
        <v>263</v>
      </c>
      <c r="C99" s="11" t="s">
        <v>68</v>
      </c>
      <c r="D99" s="11" t="s">
        <v>107</v>
      </c>
      <c r="E99" s="11" t="s">
        <v>59</v>
      </c>
      <c r="F99" s="12">
        <v>37</v>
      </c>
      <c r="G99" s="12">
        <v>10</v>
      </c>
      <c r="H99" s="12">
        <v>73449</v>
      </c>
      <c r="I99" s="12">
        <v>3.6</v>
      </c>
      <c r="J99" s="12">
        <v>34</v>
      </c>
      <c r="K99" s="12">
        <v>6</v>
      </c>
    </row>
    <row r="100" spans="1:11" x14ac:dyDescent="0.3">
      <c r="A100" s="11" t="s">
        <v>264</v>
      </c>
      <c r="B100" s="11" t="s">
        <v>265</v>
      </c>
      <c r="C100" s="11" t="s">
        <v>144</v>
      </c>
      <c r="D100" s="11" t="s">
        <v>89</v>
      </c>
      <c r="E100" s="11" t="s">
        <v>59</v>
      </c>
      <c r="F100" s="12">
        <v>39</v>
      </c>
      <c r="G100" s="12">
        <v>11</v>
      </c>
      <c r="H100" s="12">
        <v>80693</v>
      </c>
      <c r="I100" s="12">
        <v>3.6</v>
      </c>
      <c r="J100" s="12">
        <v>47</v>
      </c>
      <c r="K100" s="12">
        <v>6</v>
      </c>
    </row>
    <row r="101" spans="1:11" x14ac:dyDescent="0.3">
      <c r="A101" s="11" t="s">
        <v>266</v>
      </c>
      <c r="B101" s="11" t="s">
        <v>267</v>
      </c>
      <c r="C101" s="11" t="s">
        <v>68</v>
      </c>
      <c r="D101" s="11" t="s">
        <v>78</v>
      </c>
      <c r="E101" s="11" t="s">
        <v>70</v>
      </c>
      <c r="F101" s="12">
        <v>45</v>
      </c>
      <c r="G101" s="12">
        <v>21</v>
      </c>
      <c r="H101" s="12">
        <v>130604</v>
      </c>
      <c r="I101" s="12">
        <v>3.8</v>
      </c>
      <c r="J101" s="12">
        <v>14</v>
      </c>
      <c r="K101" s="12">
        <v>7</v>
      </c>
    </row>
    <row r="108" spans="1:11" ht="23.4" x14ac:dyDescent="0.3">
      <c r="A108" s="9" t="s">
        <v>268</v>
      </c>
    </row>
    <row r="109" spans="1:11" x14ac:dyDescent="0.3">
      <c r="A109" s="18"/>
    </row>
    <row r="110" spans="1:11" x14ac:dyDescent="0.3">
      <c r="A110" s="19" t="s">
        <v>269</v>
      </c>
    </row>
    <row r="111" spans="1:11" x14ac:dyDescent="0.3">
      <c r="A111" s="20"/>
    </row>
    <row r="112" spans="1:11" x14ac:dyDescent="0.3">
      <c r="A112" s="20" t="s">
        <v>270</v>
      </c>
    </row>
    <row r="113" spans="1:1" x14ac:dyDescent="0.3">
      <c r="A113" s="18"/>
    </row>
    <row r="114" spans="1:1" x14ac:dyDescent="0.3">
      <c r="A114" s="19" t="s">
        <v>271</v>
      </c>
    </row>
    <row r="115" spans="1:1" x14ac:dyDescent="0.3">
      <c r="A115" s="20"/>
    </row>
    <row r="116" spans="1:1" x14ac:dyDescent="0.3">
      <c r="A116" s="20" t="s">
        <v>272</v>
      </c>
    </row>
    <row r="117" spans="1:1" x14ac:dyDescent="0.3">
      <c r="A117" s="18"/>
    </row>
    <row r="118" spans="1:1" x14ac:dyDescent="0.3">
      <c r="A118" s="19" t="s">
        <v>273</v>
      </c>
    </row>
    <row r="119" spans="1:1" x14ac:dyDescent="0.3">
      <c r="A119" s="20"/>
    </row>
    <row r="120" spans="1:1" x14ac:dyDescent="0.3">
      <c r="A120" s="20" t="s">
        <v>274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E3A0D-B773-467A-BAF3-590D1350FCB6}">
  <dimension ref="A1:B9"/>
  <sheetViews>
    <sheetView workbookViewId="0">
      <selection activeCell="G15" sqref="G15"/>
    </sheetView>
  </sheetViews>
  <sheetFormatPr defaultRowHeight="14.4" x14ac:dyDescent="0.3"/>
  <cols>
    <col min="1" max="1" width="22.5546875" customWidth="1"/>
    <col min="2" max="2" width="16.5546875" customWidth="1"/>
  </cols>
  <sheetData>
    <row r="1" spans="1:2" x14ac:dyDescent="0.3">
      <c r="A1" s="4" t="s">
        <v>275</v>
      </c>
      <c r="B1" s="21" t="s">
        <v>276</v>
      </c>
    </row>
    <row r="2" spans="1:2" x14ac:dyDescent="0.3">
      <c r="A2" s="6" t="s">
        <v>277</v>
      </c>
      <c r="B2" s="22">
        <v>50000</v>
      </c>
    </row>
    <row r="3" spans="1:2" x14ac:dyDescent="0.3">
      <c r="A3" s="6" t="s">
        <v>278</v>
      </c>
      <c r="B3" s="22">
        <v>12500</v>
      </c>
    </row>
    <row r="4" spans="1:2" x14ac:dyDescent="0.3">
      <c r="A4" s="6" t="s">
        <v>279</v>
      </c>
      <c r="B4" s="22">
        <v>8000</v>
      </c>
    </row>
    <row r="5" spans="1:2" x14ac:dyDescent="0.3">
      <c r="A5" s="6" t="s">
        <v>280</v>
      </c>
      <c r="B5" s="22">
        <v>5200</v>
      </c>
    </row>
    <row r="6" spans="1:2" x14ac:dyDescent="0.3">
      <c r="A6" s="6" t="s">
        <v>281</v>
      </c>
      <c r="B6" s="22">
        <v>3600</v>
      </c>
    </row>
    <row r="7" spans="1:2" x14ac:dyDescent="0.3">
      <c r="A7" s="6" t="s">
        <v>282</v>
      </c>
      <c r="B7" s="22">
        <v>2450</v>
      </c>
    </row>
    <row r="8" spans="1:2" x14ac:dyDescent="0.3">
      <c r="A8" s="6" t="s">
        <v>283</v>
      </c>
      <c r="B8" s="22">
        <v>1850</v>
      </c>
    </row>
    <row r="9" spans="1:2" x14ac:dyDescent="0.3">
      <c r="A9" s="6" t="s">
        <v>284</v>
      </c>
      <c r="B9" s="22">
        <v>1420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Dual Axis Graph</vt:lpstr>
      <vt:lpstr>Pareto Chart</vt:lpstr>
      <vt:lpstr>Waterfall Chart</vt:lpstr>
      <vt:lpstr>State-wise Vehicle Sales Analys</vt:lpstr>
      <vt:lpstr>Histogram data</vt:lpstr>
      <vt:lpstr>Funnel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Naveen Dr.</dc:creator>
  <cp:lastModifiedBy>NAVEEN Mishra</cp:lastModifiedBy>
  <dcterms:created xsi:type="dcterms:W3CDTF">2026-06-23T17:32:02Z</dcterms:created>
  <dcterms:modified xsi:type="dcterms:W3CDTF">2026-09-21T02:48:06Z</dcterms:modified>
</cp:coreProperties>
</file>