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aveen Mishra\Desktop\Chat GPT &amp; Copilot\"/>
    </mc:Choice>
  </mc:AlternateContent>
  <xr:revisionPtr revIDLastSave="0" documentId="13_ncr:1_{67499B97-C293-4DDE-A488-DDEE1F6FBD16}" xr6:coauthVersionLast="47" xr6:coauthVersionMax="47" xr10:uidLastSave="{00000000-0000-0000-0000-000000000000}"/>
  <bookViews>
    <workbookView xWindow="28680" yWindow="-120" windowWidth="29040" windowHeight="15720" tabRatio="915" firstSheet="13" activeTab="20" xr2:uid="{7BD07237-3170-F24E-B253-F49F637CB6EB}"/>
  </bookViews>
  <sheets>
    <sheet name="5. Extract" sheetId="9" r:id="rId1"/>
    <sheet name="1.2 PROFIT" sheetId="12" r:id="rId2"/>
    <sheet name="2. IF" sheetId="11" r:id="rId3"/>
    <sheet name="3. LEFT &amp; RIGHT" sheetId="14" r:id="rId4"/>
    <sheet name="4. DATEIF" sheetId="10" r:id="rId5"/>
    <sheet name="4.1 NETWORK DAYS" sheetId="15" r:id="rId6"/>
    <sheet name="EMPLOYEES" sheetId="17" r:id="rId7"/>
    <sheet name="6. VLOOKUP" sheetId="8" r:id="rId8"/>
    <sheet name="6.2 VLOOKUP" sheetId="7" r:id="rId9"/>
    <sheet name="7. SUMIF" sheetId="6" r:id="rId10"/>
    <sheet name="8. COUNTIF" sheetId="5" r:id="rId11"/>
    <sheet name="8.2 COUNTIF" sheetId="4" r:id="rId12"/>
    <sheet name="8.3 COUNTIF" sheetId="3" r:id="rId13"/>
    <sheet name="8.4 COUNTIF" sheetId="2" r:id="rId14"/>
    <sheet name="WORKSHEET" sheetId="1" r:id="rId15"/>
    <sheet name="IF Functions &amp; AND OR Tests" sheetId="16" r:id="rId16"/>
    <sheet name="Vlookup" sheetId="18" r:id="rId17"/>
    <sheet name="AI Functions" sheetId="19" r:id="rId18"/>
    <sheet name="AI.Table" sheetId="21" r:id="rId19"/>
    <sheet name="AI.Ask" sheetId="20" r:id="rId20"/>
    <sheet name="AI.Extract" sheetId="22" r:id="rId21"/>
    <sheet name="AI.Translate" sheetId="23" r:id="rId22"/>
    <sheet name="AI.FILL " sheetId="26" r:id="rId23"/>
    <sheet name="AI.LIST" sheetId="27" r:id="rId24"/>
    <sheet name="Sales Data" sheetId="28" r:id="rId25"/>
    <sheet name="exped" sheetId="29" r:id="rId26"/>
    <sheet name="Prompts" sheetId="30" r:id="rId27"/>
  </sheets>
  <externalReferences>
    <externalReference r:id="rId28"/>
    <externalReference r:id="rId29"/>
    <externalReference r:id="rId30"/>
    <externalReference r:id="rId31"/>
    <externalReference r:id="rId32"/>
    <externalReference r:id="rId33"/>
    <externalReference r:id="rId34"/>
    <externalReference r:id="rId35"/>
  </externalReferences>
  <definedNames>
    <definedName name="_xlnm._FilterDatabase" localSheetId="20" hidden="1">AI.Extract!$A$74:$A$115</definedName>
    <definedName name="_xlnm._FilterDatabase" localSheetId="6" hidden="1">EMPLOYEES!$A$1:$F$171</definedName>
    <definedName name="AN">[1]Data!$IB$400</definedName>
    <definedName name="anscount" hidden="1">1</definedName>
    <definedName name="AP">[1]Data!$IB$376</definedName>
    <definedName name="AR">[1]Data!$IB$404</definedName>
    <definedName name="AS">[1]Data!$IB$406</definedName>
    <definedName name="BR">[1]Data!$IB$384</definedName>
    <definedName name="CH">[1]Data!$IB$399</definedName>
    <definedName name="COUNTRY" localSheetId="25">OFFSET([2]!Table2[[#Headers],[Country]],1,0,COUNTA([2]WorldMap!$A:$A)-1,1)</definedName>
    <definedName name="COUNTRY">OFFSET([3]!Table2[[#Headers],[Country]],1,0,COUNTA([3]WorldMap!$A:$A)-1,1)</definedName>
    <definedName name="_xlnm.Criteria" localSheetId="6">EMPLOYEES!#REF!</definedName>
    <definedName name="CT">[1]Data!$IB$383</definedName>
    <definedName name="_xlnm.Database">exped!$B$1:$G$1001</definedName>
    <definedName name="datatable">#REF!</definedName>
    <definedName name="DD">[1]Data!$IB$401</definedName>
    <definedName name="DL">[1]Data!$IB$402</definedName>
    <definedName name="DN">[1]Data!$IB$407</definedName>
    <definedName name="Emp_Bottom">EMPLOYEES!$A$172:$F$172</definedName>
    <definedName name="Emp_TOP">EMPLOYEES!$A$1:$G$1</definedName>
    <definedName name="GJ">[1]Data!$IB$381</definedName>
    <definedName name="GO">[1]Data!$IB$378</definedName>
    <definedName name="HEADER" localSheetId="22">'[4]Material Master'!$B$1:$D$1</definedName>
    <definedName name="HEADER" localSheetId="23">'[4]Material Master'!$B$1:$D$1</definedName>
    <definedName name="HEADER" localSheetId="6">'[5]Material Master'!$B$1:$D$1</definedName>
    <definedName name="HEADER">'[6]Material Master'!$B$1:$D$1</definedName>
    <definedName name="Header1">'[5]Material Master'!$B$1:$D$1</definedName>
    <definedName name="HP">[1]Data!$IB$388</definedName>
    <definedName name="HR">[1]Data!$IB$387</definedName>
    <definedName name="JH">[1]Data!$IB$385</definedName>
    <definedName name="JK">[1]Data!$IB$389</definedName>
    <definedName name="KA">[1]Data!$IB$375</definedName>
    <definedName name="KL">[1]Data!$IB$374</definedName>
    <definedName name="LD">[1]Data!$IB$403</definedName>
    <definedName name="limcount" hidden="1">1</definedName>
    <definedName name="MH">[1]Data!$IB$380</definedName>
    <definedName name="ML">[1]Data!$IB$391</definedName>
    <definedName name="MN">[1]Data!$IB$390</definedName>
    <definedName name="MP">[1]Data!$IB$382</definedName>
    <definedName name="MZ">[1]Data!$IB$392</definedName>
    <definedName name="NL">[1]Data!$IB$393</definedName>
    <definedName name="OD">[1]Data!$IB$379</definedName>
    <definedName name="OIL" localSheetId="25">OFFSET([2]!Table2[[#Headers],[Oil Production in thousands of barrels per day]],1,0,COUNTA([2]WorldMap!$A:$A)-1,1)</definedName>
    <definedName name="OIL">OFFSET([3]!Table2[[#Headers],[Oil Production in thousands of barrels per day]],1,0,COUNTA([3]WorldMap!$A:$A)-1,1)</definedName>
    <definedName name="PB">[1]Data!$IB$394</definedName>
    <definedName name="PD">[1]Data!$IB$377</definedName>
    <definedName name="RJ">[1]Data!$IB$386</definedName>
    <definedName name="sencount" hidden="1">1</definedName>
    <definedName name="SK">[1]Data!$IB$395</definedName>
    <definedName name="TE">[1]Data!$IB$408</definedName>
    <definedName name="TN">[1]Data!$IB$373</definedName>
    <definedName name="TR">[1]Data!$IB$396</definedName>
    <definedName name="UP">[1]Data!$IB$397</definedName>
    <definedName name="UT">[1]Data!$IB$405</definedName>
    <definedName name="WB">[1]Data!$IB$398</definedName>
    <definedName name="Z_52489AA2_E3F8_46B2_847E_976E37E4B16B_.wvu.FilterData" localSheetId="6" hidden="1">EMPLOYEES!$A$1:$F$174</definedName>
    <definedName name="Z_52489AA2_E3F8_46B2_847E_976E37E4B16B_.wvu.PrintArea" localSheetId="6" hidden="1">EMPLOYEES!$A$1:$F$174</definedName>
    <definedName name="Z_52489AA2_E3F8_46B2_847E_976E37E4B16B_.wvu.PrintTitles" localSheetId="6" hidden="1">EMPLOYEES!$1:$1</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001  Page 1_fc24d731-9c83-4a4a-b494-561ab0874106" name="Table001  Page 1" connection="Query - Table001 (Page 1)"/>
          <x15:modelTable id="Table003  Page 3_a41c6bac-a5dc-4559-be80-a6e46dc2ec68" name="Table003  Page 3" connection="Query - Table003 (Page 3)"/>
          <x15:modelTable id="Table002  Page 2_832792e9-4849-417e-98f9-e563698b0025" name="Table002  Page 2" connection="Query - Table002 (Page 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20" l="1" a="1"/>
  <c r="C9" i="20" s="1"/>
  <c r="B8" i="27" a="1"/>
  <c r="B8" i="27" s="1"/>
  <c r="A76" i="22" a="1"/>
  <c r="A76" i="22" s="1"/>
  <c r="A77" i="22" a="1"/>
  <c r="A77" i="22" s="1"/>
  <c r="A78" i="22" a="1"/>
  <c r="A78" i="22" s="1"/>
  <c r="A79" i="22" a="1"/>
  <c r="A79" i="22" s="1"/>
  <c r="A80" i="22" a="1"/>
  <c r="A80" i="22" s="1"/>
  <c r="A81" i="22" a="1"/>
  <c r="A81" i="22" s="1"/>
  <c r="A82" i="22" a="1"/>
  <c r="A82" i="22" s="1"/>
  <c r="A83" i="22" a="1"/>
  <c r="A83" i="22" s="1"/>
  <c r="A84" i="22" a="1"/>
  <c r="A84" i="22" s="1"/>
  <c r="A85" i="22" a="1"/>
  <c r="A85" i="22" s="1"/>
  <c r="A86" i="22" a="1"/>
  <c r="A86" i="22" s="1"/>
  <c r="A87" i="22" a="1"/>
  <c r="A87" i="22" s="1"/>
  <c r="A88" i="22" a="1"/>
  <c r="A88" i="22" s="1"/>
  <c r="A89" i="22" a="1"/>
  <c r="A89" i="22" s="1"/>
  <c r="A90" i="22" a="1"/>
  <c r="A90" i="22" s="1"/>
  <c r="A91" i="22" a="1"/>
  <c r="A91" i="22" s="1"/>
  <c r="A92" i="22" a="1"/>
  <c r="A92" i="22" s="1"/>
  <c r="A93" i="22" a="1"/>
  <c r="A93" i="22" s="1"/>
  <c r="A94" i="22" a="1"/>
  <c r="A94" i="22" s="1"/>
  <c r="A95" i="22" a="1"/>
  <c r="A95" i="22" s="1"/>
  <c r="A96" i="22" a="1"/>
  <c r="A96" i="22" s="1"/>
  <c r="A97" i="22" a="1"/>
  <c r="A97" i="22" s="1"/>
  <c r="A98" i="22" a="1"/>
  <c r="A98" i="22" s="1"/>
  <c r="A99" i="22" a="1"/>
  <c r="A99" i="22" s="1"/>
  <c r="A100" i="22" a="1"/>
  <c r="A100" i="22" s="1"/>
  <c r="A101" i="22" a="1"/>
  <c r="A101" i="22" s="1"/>
  <c r="A102" i="22" a="1"/>
  <c r="A102" i="22" s="1"/>
  <c r="A103" i="22" a="1"/>
  <c r="A103" i="22" s="1"/>
  <c r="A104" i="22" a="1"/>
  <c r="A104" i="22" s="1"/>
  <c r="A105" i="22" a="1"/>
  <c r="A105" i="22" s="1"/>
  <c r="A106" i="22" a="1"/>
  <c r="A106" i="22" s="1"/>
  <c r="A107" i="22" a="1"/>
  <c r="A107" i="22" s="1"/>
  <c r="A108" i="22" a="1"/>
  <c r="A108" i="22" s="1"/>
  <c r="A109" i="22" a="1"/>
  <c r="A109" i="22" s="1"/>
  <c r="A110" i="22" a="1"/>
  <c r="A110" i="22" s="1"/>
  <c r="A111" i="22" a="1"/>
  <c r="A111" i="22" s="1"/>
  <c r="A112" i="22" a="1"/>
  <c r="A112" i="22" s="1"/>
  <c r="A113" i="22" a="1"/>
  <c r="A113" i="22" s="1"/>
  <c r="A114" i="22" a="1"/>
  <c r="A114" i="22" s="1"/>
  <c r="A115" i="22" a="1"/>
  <c r="A115" i="22" s="1"/>
  <c r="A75" i="22" a="1"/>
  <c r="A75" i="22" s="1"/>
  <c r="C100" i="20" a="1"/>
  <c r="C100" i="20" s="1"/>
  <c r="D5" i="10"/>
  <c r="D6" i="10"/>
  <c r="D7" i="10"/>
  <c r="C11" i="23" l="1" a="1"/>
  <c r="C11" i="23" s="1"/>
  <c r="B30" i="18" l="1"/>
  <c r="B38" i="18" s="1"/>
  <c r="B29" i="18"/>
  <c r="B28" i="18"/>
  <c r="B27" i="18"/>
  <c r="B17" i="18"/>
  <c r="B18" i="18" s="1"/>
  <c r="B19" i="18" s="1"/>
  <c r="B20" i="18" s="1"/>
  <c r="B21" i="18" s="1"/>
  <c r="B22" i="18" s="1"/>
  <c r="B23" i="18" s="1"/>
  <c r="B24" i="18" s="1"/>
  <c r="B25" i="18" s="1"/>
  <c r="B26" i="18" s="1"/>
  <c r="B13" i="18"/>
  <c r="B14" i="18" s="1"/>
  <c r="C41" i="16"/>
  <c r="C42" i="16" s="1"/>
  <c r="C43" i="16" s="1"/>
  <c r="C44" i="16" s="1"/>
  <c r="C40" i="16"/>
  <c r="C39" i="16"/>
  <c r="C38" i="16"/>
  <c r="C28" i="16"/>
  <c r="C29" i="16" s="1"/>
  <c r="C30" i="16" s="1"/>
  <c r="C31" i="16" s="1"/>
  <c r="C32" i="16" s="1"/>
  <c r="C33" i="16" s="1"/>
  <c r="C34" i="16" s="1"/>
  <c r="C35" i="16" s="1"/>
  <c r="C36" i="16" s="1"/>
  <c r="C37" i="16" s="1"/>
  <c r="C24" i="16"/>
  <c r="C25" i="16" s="1"/>
  <c r="AC14" i="16"/>
  <c r="AB14" i="16"/>
  <c r="AC13" i="16"/>
  <c r="AB13" i="16"/>
  <c r="AC12" i="16"/>
  <c r="AB12" i="16"/>
  <c r="AN11" i="16"/>
  <c r="AC11" i="16"/>
  <c r="AB11" i="16"/>
  <c r="AN10" i="16"/>
  <c r="AC10" i="16"/>
  <c r="AB10" i="16"/>
  <c r="E10" i="16"/>
  <c r="AN9" i="16"/>
  <c r="AC9" i="16"/>
  <c r="AB9" i="16"/>
  <c r="AN8" i="16"/>
  <c r="AC8" i="16"/>
  <c r="AB8" i="16"/>
  <c r="V8" i="16"/>
  <c r="AN7" i="16"/>
  <c r="AN6" i="16"/>
  <c r="V3" i="16"/>
  <c r="D3" i="1"/>
  <c r="D4" i="1"/>
  <c r="D5" i="1"/>
  <c r="D6" i="1"/>
  <c r="D7" i="1"/>
  <c r="D8" i="1"/>
  <c r="D9" i="1"/>
  <c r="D10" i="1"/>
  <c r="D11" i="1"/>
  <c r="D12" i="1"/>
  <c r="D13" i="1"/>
  <c r="D14" i="1"/>
  <c r="D15" i="1"/>
  <c r="D16" i="1"/>
  <c r="D17" i="1"/>
  <c r="D18" i="1"/>
  <c r="D19" i="1"/>
  <c r="D20" i="1"/>
  <c r="D21" i="1"/>
  <c r="D22" i="1"/>
  <c r="D23" i="1"/>
  <c r="D24" i="1"/>
  <c r="D25" i="1"/>
  <c r="D26" i="1"/>
  <c r="D27" i="1"/>
  <c r="D28" i="1"/>
  <c r="D29" i="1"/>
  <c r="D30" i="1"/>
  <c r="D2" i="1"/>
  <c r="B31" i="18" l="1"/>
  <c r="B32" i="18" s="1"/>
  <c r="B33" i="18" s="1"/>
  <c r="B42" i="18" s="1"/>
  <c r="B43" i="18" s="1"/>
  <c r="C53" i="16"/>
  <c r="C54" i="16" s="1"/>
  <c r="C45" i="16"/>
  <c r="C46" i="16" s="1"/>
  <c r="C47" i="16" s="1"/>
  <c r="C48" i="16" s="1"/>
  <c r="C49" i="16"/>
  <c r="B34" i="18" l="1"/>
  <c r="B35" i="18" s="1"/>
  <c r="B36" i="18" s="1"/>
  <c r="B37" i="18"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9A7E06B-1B5E-418D-9765-31D95D6E3F4C}" name="Query - Table001 (Page 1)" description="Connection to the 'Table001 (Page 1)' query in the workbook." type="100" refreshedVersion="8" minRefreshableVersion="5">
    <extLst>
      <ext xmlns:x15="http://schemas.microsoft.com/office/spreadsheetml/2010/11/main" uri="{DE250136-89BD-433C-8126-D09CA5730AF9}">
        <x15:connection id="c0527179-b740-4969-8ad1-ca4c1169fbb2"/>
      </ext>
    </extLst>
  </connection>
  <connection id="2" xr16:uid="{B24E0D66-7D57-4DAD-B181-17D03A910333}" name="Query - Table002 (Page 2)" description="Connection to the 'Table002 (Page 2)' query in the workbook." type="100" refreshedVersion="8" minRefreshableVersion="5">
    <extLst>
      <ext xmlns:x15="http://schemas.microsoft.com/office/spreadsheetml/2010/11/main" uri="{DE250136-89BD-433C-8126-D09CA5730AF9}">
        <x15:connection id="272debba-4504-44d8-b34f-c6731195955b"/>
      </ext>
    </extLst>
  </connection>
  <connection id="3" xr16:uid="{B66A76D1-FA65-43EF-9F77-5EDA36CC633F}" name="Query - Table003 (Page 3)" description="Connection to the 'Table003 (Page 3)' query in the workbook." type="100" refreshedVersion="8" minRefreshableVersion="5">
    <extLst>
      <ext xmlns:x15="http://schemas.microsoft.com/office/spreadsheetml/2010/11/main" uri="{DE250136-89BD-433C-8126-D09CA5730AF9}">
        <x15:connection id="f609886e-2946-4cdf-81cc-15e2444a853c"/>
      </ext>
    </extLst>
  </connection>
  <connection id="4" xr16:uid="{5BF9C355-DC4E-44F0-B773-38FAC49CBD35}"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<sst xmlns="http://schemas.openxmlformats.org/spreadsheetml/2006/main" count="5991" uniqueCount="1145">
  <si>
    <t>MONTH</t>
  </si>
  <si>
    <t>BUSINESS UNIT</t>
  </si>
  <si>
    <t>SALES</t>
  </si>
  <si>
    <t>BUDGET</t>
  </si>
  <si>
    <t>CURRENCY</t>
  </si>
  <si>
    <t>DEPARTMENT</t>
  </si>
  <si>
    <t>BUDGET LINE</t>
  </si>
  <si>
    <t>Ranching</t>
  </si>
  <si>
    <t>IT Support</t>
  </si>
  <si>
    <t>Bread</t>
  </si>
  <si>
    <t>Spring rolls</t>
  </si>
  <si>
    <t>Routing and Switching</t>
  </si>
  <si>
    <t>Cup Cakes</t>
  </si>
  <si>
    <t>Vegetables</t>
  </si>
  <si>
    <t>SUM</t>
  </si>
  <si>
    <t>COUNT</t>
  </si>
  <si>
    <t>COUNTIF</t>
  </si>
  <si>
    <t>SUMIFS</t>
  </si>
  <si>
    <t>Agriculture</t>
  </si>
  <si>
    <t>Digital Skills</t>
  </si>
  <si>
    <t>Catering</t>
  </si>
  <si>
    <t>Staff Name</t>
  </si>
  <si>
    <t>Ann Tan</t>
  </si>
  <si>
    <t>Robert Smith</t>
  </si>
  <si>
    <t>John Ng</t>
  </si>
  <si>
    <t>Date of Birth</t>
  </si>
  <si>
    <t>Age</t>
  </si>
  <si>
    <t>Empid</t>
  </si>
  <si>
    <t>Emp name</t>
  </si>
  <si>
    <t>Emp manager</t>
  </si>
  <si>
    <t>Emp Manager</t>
  </si>
  <si>
    <t>Rad</t>
  </si>
  <si>
    <t>Syed</t>
  </si>
  <si>
    <t>Sunanda</t>
  </si>
  <si>
    <t>Surek</t>
  </si>
  <si>
    <t>Mahesh</t>
  </si>
  <si>
    <t>Praveen</t>
  </si>
  <si>
    <t>Naren</t>
  </si>
  <si>
    <t>Naresh</t>
  </si>
  <si>
    <t>Gopal</t>
  </si>
  <si>
    <t>Palande</t>
  </si>
  <si>
    <t>Muhin</t>
  </si>
  <si>
    <t>Priya</t>
  </si>
  <si>
    <t>Altaf</t>
  </si>
  <si>
    <t>Mohin</t>
  </si>
  <si>
    <t>Name</t>
  </si>
  <si>
    <t>Ann</t>
  </si>
  <si>
    <t>Bob</t>
  </si>
  <si>
    <t>Cathy</t>
  </si>
  <si>
    <t>Salary</t>
  </si>
  <si>
    <t>Sales</t>
  </si>
  <si>
    <t>Cost</t>
  </si>
  <si>
    <t>Profit</t>
  </si>
  <si>
    <t>Andy</t>
  </si>
  <si>
    <t>Grade</t>
  </si>
  <si>
    <t>Grade Maximum</t>
  </si>
  <si>
    <t>Salary over the grade maximum</t>
  </si>
  <si>
    <t>Last name</t>
  </si>
  <si>
    <t>First name</t>
  </si>
  <si>
    <t>Start date</t>
  </si>
  <si>
    <t>Number of days</t>
  </si>
  <si>
    <t>Number of working days</t>
  </si>
  <si>
    <t>E-mail</t>
  </si>
  <si>
    <t>anntan@gmail.com</t>
  </si>
  <si>
    <t>robertsmith@gmail.com</t>
  </si>
  <si>
    <t>johnng@gmail.com</t>
  </si>
  <si>
    <t>Reference Table</t>
  </si>
  <si>
    <t>Rating</t>
  </si>
  <si>
    <t>Bonus (in mos)</t>
  </si>
  <si>
    <t>Staff Appraisal Ratings</t>
  </si>
  <si>
    <t>Bonus</t>
  </si>
  <si>
    <t>Chan</t>
  </si>
  <si>
    <t>Dan</t>
  </si>
  <si>
    <t>Eddie</t>
  </si>
  <si>
    <t>Job Title Name</t>
  </si>
  <si>
    <t>Ben</t>
  </si>
  <si>
    <t>Candy</t>
  </si>
  <si>
    <t>Edy</t>
  </si>
  <si>
    <t>gwen</t>
  </si>
  <si>
    <t>Angela</t>
  </si>
  <si>
    <t>Han</t>
  </si>
  <si>
    <t>Dave</t>
  </si>
  <si>
    <t>Associate</t>
  </si>
  <si>
    <t>Manager</t>
  </si>
  <si>
    <t>Senior Manager</t>
  </si>
  <si>
    <t>SUMIF</t>
  </si>
  <si>
    <t>Department</t>
  </si>
  <si>
    <t>Finance</t>
  </si>
  <si>
    <t>HR</t>
  </si>
  <si>
    <t>Audit</t>
  </si>
  <si>
    <t>Accounts</t>
  </si>
  <si>
    <t>Eddy</t>
  </si>
  <si>
    <t>Gwen</t>
  </si>
  <si>
    <t>Count</t>
  </si>
  <si>
    <t>Dept.</t>
  </si>
  <si>
    <t>Unique Count</t>
  </si>
  <si>
    <t>Google</t>
  </si>
  <si>
    <t>Cognizant</t>
  </si>
  <si>
    <t>Infinite</t>
  </si>
  <si>
    <t>Iks Health</t>
  </si>
  <si>
    <t>Infosis</t>
  </si>
  <si>
    <t>Tab Consultancy</t>
  </si>
  <si>
    <t>Remove duplicates</t>
  </si>
  <si>
    <t xml:space="preserve">Citizen </t>
  </si>
  <si>
    <t>Vote Right</t>
  </si>
  <si>
    <t>&lt;80 and &gt;=60</t>
  </si>
  <si>
    <t>B</t>
  </si>
  <si>
    <t>F</t>
  </si>
  <si>
    <t>Firm</t>
  </si>
  <si>
    <t>Example 1</t>
  </si>
  <si>
    <t>Example 2</t>
  </si>
  <si>
    <t>Example 3</t>
  </si>
  <si>
    <t>India</t>
  </si>
  <si>
    <t>&lt;60</t>
  </si>
  <si>
    <t>C</t>
  </si>
  <si>
    <t>Company</t>
  </si>
  <si>
    <t>H</t>
  </si>
  <si>
    <t>HUF</t>
  </si>
  <si>
    <t xml:space="preserve">Pan No </t>
  </si>
  <si>
    <t>ALIPA2010R</t>
  </si>
  <si>
    <t>Qualification</t>
  </si>
  <si>
    <t>Experience</t>
  </si>
  <si>
    <t>Eligible</t>
  </si>
  <si>
    <t>Student name</t>
  </si>
  <si>
    <t>% Marks</t>
  </si>
  <si>
    <t>Result</t>
  </si>
  <si>
    <t>if % marks &gt;=50 then Pass other wise fail</t>
  </si>
  <si>
    <t>AGSPG1100B</t>
  </si>
  <si>
    <t>A</t>
  </si>
  <si>
    <t>AAJFK8605J</t>
  </si>
  <si>
    <t>AAACB1015A</t>
  </si>
  <si>
    <t>How many Reps get the Bonus?</t>
  </si>
  <si>
    <t>AAAHB1169P</t>
  </si>
  <si>
    <t>If sales figure&gt;5000 then 12% otherwise 5%</t>
  </si>
  <si>
    <t>D</t>
  </si>
  <si>
    <t>AJRPM2445A</t>
  </si>
  <si>
    <t>Sales Rep</t>
  </si>
  <si>
    <t>Sales Figures</t>
  </si>
  <si>
    <t>New  Customers</t>
  </si>
  <si>
    <t>Bonus?</t>
  </si>
  <si>
    <t>E</t>
  </si>
  <si>
    <t>Hopes</t>
  </si>
  <si>
    <t>Smith</t>
  </si>
  <si>
    <t>G</t>
  </si>
  <si>
    <t>Michaels</t>
  </si>
  <si>
    <t>Payton</t>
  </si>
  <si>
    <t>Shimada</t>
  </si>
  <si>
    <t>Lichty</t>
  </si>
  <si>
    <t>Brewer</t>
  </si>
  <si>
    <t>Byers</t>
  </si>
  <si>
    <t>Gruber</t>
  </si>
  <si>
    <t>Carroll</t>
  </si>
  <si>
    <t>Hall</t>
  </si>
  <si>
    <t>Decker</t>
  </si>
  <si>
    <t>Tung</t>
  </si>
  <si>
    <t>Braven</t>
  </si>
  <si>
    <t>Ross</t>
  </si>
  <si>
    <t>Alber</t>
  </si>
  <si>
    <t>Kayes</t>
  </si>
  <si>
    <t>Hoadley</t>
  </si>
  <si>
    <t>Stephens</t>
  </si>
  <si>
    <t>Thomas</t>
  </si>
  <si>
    <t>Goode</t>
  </si>
  <si>
    <t>Deniro</t>
  </si>
  <si>
    <t>Anderson</t>
  </si>
  <si>
    <t>Reis</t>
  </si>
  <si>
    <t>Moore</t>
  </si>
  <si>
    <t>Novak</t>
  </si>
  <si>
    <t>Pletcher</t>
  </si>
  <si>
    <t>Christensen</t>
  </si>
  <si>
    <t>Dumont</t>
  </si>
  <si>
    <t>Burns</t>
  </si>
  <si>
    <t>Reynolds</t>
  </si>
  <si>
    <t>Moody</t>
  </si>
  <si>
    <t>Jacobsen</t>
  </si>
  <si>
    <t>Ray</t>
  </si>
  <si>
    <t>Macdonald</t>
  </si>
  <si>
    <t>Neal</t>
  </si>
  <si>
    <t>Snow</t>
  </si>
  <si>
    <t>Johnson</t>
  </si>
  <si>
    <t>Lang</t>
  </si>
  <si>
    <t>Olson</t>
  </si>
  <si>
    <t>Ingram</t>
  </si>
  <si>
    <t>Sampson</t>
  </si>
  <si>
    <t>Trueblood</t>
  </si>
  <si>
    <t>Mills</t>
  </si>
  <si>
    <t>Write an Excel formula to Calculate Profit Sales is B5 and Profit is C5</t>
  </si>
  <si>
    <t>Display Last name from C8 in Excel</t>
  </si>
  <si>
    <t>Display First name from C8 in Excel</t>
  </si>
  <si>
    <t>Calculate today's Age from date of Birth C5 cell</t>
  </si>
  <si>
    <t>Calculate number of days from date of Birth C5 cell</t>
  </si>
  <si>
    <t>Calculate number of working days from days of Birth C5 cell</t>
  </si>
  <si>
    <t>Extract name from email id given in B5 cell</t>
  </si>
  <si>
    <t>Write MS Excel Formula to Populate data from Range C9 to D13 where matching value is given in relative cell G9 using vlookup</t>
  </si>
  <si>
    <t>Populate data from C9 to D13 matching value is given in cell G9</t>
  </si>
  <si>
    <t xml:space="preserve">Populate data from G7 to H15 Cell where matching value is given in relative cell C7 </t>
  </si>
  <si>
    <t xml:space="preserve">Calculate the total Salary of Job Title Name Associate criteria range is D8 to d15 and Sum range is E8 to E15 </t>
  </si>
  <si>
    <t>Write MS Excel Function that lookup the value in the cell H8 in column D and sum up the corresponding values in Column E</t>
  </si>
  <si>
    <t>Write MS Excel Formula that identify duplicate in column d</t>
  </si>
  <si>
    <t>Write MS Excel Formula that remove duplicate</t>
  </si>
  <si>
    <t>Write a MS Excel Formula that returns the number of Unique Companies</t>
  </si>
  <si>
    <t>Emp Code</t>
  </si>
  <si>
    <t xml:space="preserve">Employee Name </t>
  </si>
  <si>
    <t>Region</t>
  </si>
  <si>
    <t>DOB</t>
  </si>
  <si>
    <t>S007</t>
  </si>
  <si>
    <t>Melissa james</t>
  </si>
  <si>
    <t>Accts</t>
  </si>
  <si>
    <t>East</t>
  </si>
  <si>
    <t>S177</t>
  </si>
  <si>
    <t>Thomas lee</t>
  </si>
  <si>
    <t>North</t>
  </si>
  <si>
    <t>S182</t>
  </si>
  <si>
    <t>Roger james</t>
  </si>
  <si>
    <t>S092</t>
  </si>
  <si>
    <t>Carla Anderson</t>
  </si>
  <si>
    <t>West</t>
  </si>
  <si>
    <t>S187</t>
  </si>
  <si>
    <t>Trevor Fulkerson</t>
  </si>
  <si>
    <t>South</t>
  </si>
  <si>
    <t>S023</t>
  </si>
  <si>
    <t>Pamela Carter</t>
  </si>
  <si>
    <t>S097</t>
  </si>
  <si>
    <t>Shannon ryan</t>
  </si>
  <si>
    <t>S0123</t>
  </si>
  <si>
    <t>Amit</t>
  </si>
  <si>
    <t>S102</t>
  </si>
  <si>
    <t>Melissa lee</t>
  </si>
  <si>
    <t>S112</t>
  </si>
  <si>
    <t>Kevin Morrison</t>
  </si>
  <si>
    <t>S027</t>
  </si>
  <si>
    <t>Mickey anderson</t>
  </si>
  <si>
    <t>S032</t>
  </si>
  <si>
    <t>Kelly Ryan</t>
  </si>
  <si>
    <t>S016</t>
  </si>
  <si>
    <t>Naveen mishra</t>
  </si>
  <si>
    <t>S117</t>
  </si>
  <si>
    <t>Jesse carter</t>
  </si>
  <si>
    <t>S122</t>
  </si>
  <si>
    <t>Roger owens</t>
  </si>
  <si>
    <t>S127</t>
  </si>
  <si>
    <t>Trevor Ryan</t>
  </si>
  <si>
    <t>S132</t>
  </si>
  <si>
    <t>Sandra Goldstein</t>
  </si>
  <si>
    <t>S067</t>
  </si>
  <si>
    <t>Mary fulkerson</t>
  </si>
  <si>
    <t>S137</t>
  </si>
  <si>
    <t>Maureen adams</t>
  </si>
  <si>
    <t>S024</t>
  </si>
  <si>
    <t>Anna Morris</t>
  </si>
  <si>
    <t>S142</t>
  </si>
  <si>
    <t>Anna mcgregor</t>
  </si>
  <si>
    <t>S072</t>
  </si>
  <si>
    <t>Cynthia Tate</t>
  </si>
  <si>
    <t>S147</t>
  </si>
  <si>
    <t>Eleonora Smith</t>
  </si>
  <si>
    <t>S152</t>
  </si>
  <si>
    <t>Carol Roberts</t>
  </si>
  <si>
    <t>S077</t>
  </si>
  <si>
    <t>Adam marks</t>
  </si>
  <si>
    <t>S157</t>
  </si>
  <si>
    <t>Jacob long</t>
  </si>
  <si>
    <t>S082</t>
  </si>
  <si>
    <t>Luke long</t>
  </si>
  <si>
    <t>S167</t>
  </si>
  <si>
    <t>Jim anderson</t>
  </si>
  <si>
    <t>S172</t>
  </si>
  <si>
    <t>Minnie Ryan</t>
  </si>
  <si>
    <t>S087</t>
  </si>
  <si>
    <t>Aiden owens</t>
  </si>
  <si>
    <t>S178</t>
  </si>
  <si>
    <t>Ryan Goldstein</t>
  </si>
  <si>
    <t>Admin</t>
  </si>
  <si>
    <t>S183</t>
  </si>
  <si>
    <t>Annie Adams</t>
  </si>
  <si>
    <t>S053</t>
  </si>
  <si>
    <t>Debbie Owens</t>
  </si>
  <si>
    <t>S188</t>
  </si>
  <si>
    <t>Paul Knapp</t>
  </si>
  <si>
    <t>S098</t>
  </si>
  <si>
    <t>Melinda Ryan</t>
  </si>
  <si>
    <t>S193</t>
  </si>
  <si>
    <t>Kendra Morgan</t>
  </si>
  <si>
    <t>S103</t>
  </si>
  <si>
    <t>Mary Goldstein</t>
  </si>
  <si>
    <t>S108</t>
  </si>
  <si>
    <t>Cynthia Adams</t>
  </si>
  <si>
    <t>S003</t>
  </si>
  <si>
    <t>Melinda McGregor</t>
  </si>
  <si>
    <t>S113</t>
  </si>
  <si>
    <t>Adam Long</t>
  </si>
  <si>
    <t>S017</t>
  </si>
  <si>
    <t>Kevin Mayers</t>
  </si>
  <si>
    <t>S028</t>
  </si>
  <si>
    <t>Lila Owens</t>
  </si>
  <si>
    <t>S033</t>
  </si>
  <si>
    <t>Lisa Ryan</t>
  </si>
  <si>
    <t>S018</t>
  </si>
  <si>
    <t>S038</t>
  </si>
  <si>
    <t>Simon Goldstein</t>
  </si>
  <si>
    <t>S043</t>
  </si>
  <si>
    <t>Tina Adams</t>
  </si>
  <si>
    <t>S058</t>
  </si>
  <si>
    <t>Denise Ryan</t>
  </si>
  <si>
    <t>S118</t>
  </si>
  <si>
    <t>Malcom Morris</t>
  </si>
  <si>
    <t>S001</t>
  </si>
  <si>
    <t>Malcom Pingault</t>
  </si>
  <si>
    <t>S063</t>
  </si>
  <si>
    <t>James Adams</t>
  </si>
  <si>
    <t>S128</t>
  </si>
  <si>
    <t>Paul Thomas</t>
  </si>
  <si>
    <t>S133</t>
  </si>
  <si>
    <t>Kendra Schmidt</t>
  </si>
  <si>
    <t>S068</t>
  </si>
  <si>
    <t>Rita Knapp</t>
  </si>
  <si>
    <t>S138</t>
  </si>
  <si>
    <t>Stuart Jones</t>
  </si>
  <si>
    <t>S143</t>
  </si>
  <si>
    <t>Jim Overmire</t>
  </si>
  <si>
    <t>S073</t>
  </si>
  <si>
    <t>Michael Morgan</t>
  </si>
  <si>
    <t>S148</t>
  </si>
  <si>
    <t>Kate Greg</t>
  </si>
  <si>
    <t>S153</t>
  </si>
  <si>
    <t>Nancy Lee</t>
  </si>
  <si>
    <t>S078</t>
  </si>
  <si>
    <t>Jamie Ryan</t>
  </si>
  <si>
    <t>S158</t>
  </si>
  <si>
    <t>Jennifer Morrison</t>
  </si>
  <si>
    <t>S155</t>
  </si>
  <si>
    <t>Donald James</t>
  </si>
  <si>
    <t>S083</t>
  </si>
  <si>
    <t>Mark Morrison</t>
  </si>
  <si>
    <t>S168</t>
  </si>
  <si>
    <t>Greg Owens</t>
  </si>
  <si>
    <t>S173</t>
  </si>
  <si>
    <t>Jim Motts</t>
  </si>
  <si>
    <t>S088</t>
  </si>
  <si>
    <t>William Carter</t>
  </si>
  <si>
    <t>S192</t>
  </si>
  <si>
    <t>Sandra Tate</t>
  </si>
  <si>
    <t>S019</t>
  </si>
  <si>
    <t>Jamie Morrison</t>
  </si>
  <si>
    <t>S179</t>
  </si>
  <si>
    <t>Shannon Schmidt</t>
  </si>
  <si>
    <t>S094</t>
  </si>
  <si>
    <t>Denise Morrell</t>
  </si>
  <si>
    <t>S099</t>
  </si>
  <si>
    <t>James Thomas</t>
  </si>
  <si>
    <t>S194</t>
  </si>
  <si>
    <t>Kevin Dungen</t>
  </si>
  <si>
    <t>S104</t>
  </si>
  <si>
    <t>Rita Perry</t>
  </si>
  <si>
    <t>S056</t>
  </si>
  <si>
    <t>Carla Johnson</t>
  </si>
  <si>
    <t>Mktg</t>
  </si>
  <si>
    <t>S114</t>
  </si>
  <si>
    <t>Jamie Young</t>
  </si>
  <si>
    <t>S029</t>
  </si>
  <si>
    <t>Eleonora Morrell</t>
  </si>
  <si>
    <t>S034</t>
  </si>
  <si>
    <t>Carol Thomas</t>
  </si>
  <si>
    <t>S039</t>
  </si>
  <si>
    <t>Jacob Schmidt</t>
  </si>
  <si>
    <t>S044</t>
  </si>
  <si>
    <t>Jackie Jones</t>
  </si>
  <si>
    <t>S049</t>
  </si>
  <si>
    <t>S054</t>
  </si>
  <si>
    <t>Minnie Dungen</t>
  </si>
  <si>
    <t>S006</t>
  </si>
  <si>
    <t>Annie Philips</t>
  </si>
  <si>
    <t>S059</t>
  </si>
  <si>
    <t>Thomas Carroll</t>
  </si>
  <si>
    <t>S119</t>
  </si>
  <si>
    <t>Shannon Jones</t>
  </si>
  <si>
    <t>S020</t>
  </si>
  <si>
    <t>Maureen O'Connor</t>
  </si>
  <si>
    <t>S124</t>
  </si>
  <si>
    <t>Melissa Gable</t>
  </si>
  <si>
    <t>S064</t>
  </si>
  <si>
    <t>Roger Jones</t>
  </si>
  <si>
    <t>S129</t>
  </si>
  <si>
    <t>Rebecca Van Hof</t>
  </si>
  <si>
    <t>S134</t>
  </si>
  <si>
    <t>Kevin Thompson</t>
  </si>
  <si>
    <t>S139</t>
  </si>
  <si>
    <t>Jesse Gregory</t>
  </si>
  <si>
    <t>S144</t>
  </si>
  <si>
    <t>Michael Williams</t>
  </si>
  <si>
    <t>S074</t>
  </si>
  <si>
    <t>Sandra Dungen</t>
  </si>
  <si>
    <t>S149</t>
  </si>
  <si>
    <t>Mary Johnson</t>
  </si>
  <si>
    <t>S154</t>
  </si>
  <si>
    <t>Mickey Lawrence</t>
  </si>
  <si>
    <t>S079</t>
  </si>
  <si>
    <t>Maureen Carroll</t>
  </si>
  <si>
    <t>S159</t>
  </si>
  <si>
    <t>Jessica O'Connor</t>
  </si>
  <si>
    <t>S164</t>
  </si>
  <si>
    <t>Luke Morris</t>
  </si>
  <si>
    <t>S084</t>
  </si>
  <si>
    <t>Kaylen O'Connor</t>
  </si>
  <si>
    <t>S174</t>
  </si>
  <si>
    <t>Carla Thomas</t>
  </si>
  <si>
    <t>S176</t>
  </si>
  <si>
    <t>Denise Thomas</t>
  </si>
  <si>
    <t>S181</t>
  </si>
  <si>
    <t>James Roberts</t>
  </si>
  <si>
    <t>S191</t>
  </si>
  <si>
    <t>Michael Kiln</t>
  </si>
  <si>
    <t>S101</t>
  </si>
  <si>
    <t>Annie Thomas</t>
  </si>
  <si>
    <t>S196</t>
  </si>
  <si>
    <t>Jamie Johnson</t>
  </si>
  <si>
    <t>S197</t>
  </si>
  <si>
    <t>Maureen marks</t>
  </si>
  <si>
    <t>S106</t>
  </si>
  <si>
    <t>Paul Roberts</t>
  </si>
  <si>
    <t>S111</t>
  </si>
  <si>
    <t>Kendra Long</t>
  </si>
  <si>
    <t>S026</t>
  </si>
  <si>
    <t>Michael Robertson</t>
  </si>
  <si>
    <t>S031</t>
  </si>
  <si>
    <t>Mary Miller</t>
  </si>
  <si>
    <t>S036</t>
  </si>
  <si>
    <t>Mickey Thomas</t>
  </si>
  <si>
    <t>S022</t>
  </si>
  <si>
    <t>James Owens</t>
  </si>
  <si>
    <t>S041</t>
  </si>
  <si>
    <t>Jessica Roberts</t>
  </si>
  <si>
    <t>S046</t>
  </si>
  <si>
    <t>Luke Linden</t>
  </si>
  <si>
    <t>S051</t>
  </si>
  <si>
    <t>Aiden Kiln</t>
  </si>
  <si>
    <t>S123</t>
  </si>
  <si>
    <t>Annie Morrell</t>
  </si>
  <si>
    <t>S116</t>
  </si>
  <si>
    <t>Stuart Owens</t>
  </si>
  <si>
    <t>S061</t>
  </si>
  <si>
    <t>Shannon Kelly</t>
  </si>
  <si>
    <t>S121</t>
  </si>
  <si>
    <t>James Anderson</t>
  </si>
  <si>
    <t>S066</t>
  </si>
  <si>
    <t>Melissa Linden</t>
  </si>
  <si>
    <t>S131</t>
  </si>
  <si>
    <t>Michael Lee</t>
  </si>
  <si>
    <t>S163</t>
  </si>
  <si>
    <t>Samuel Carter</t>
  </si>
  <si>
    <t>S071</t>
  </si>
  <si>
    <t>Rebecca Kiln</t>
  </si>
  <si>
    <t>S151</t>
  </si>
  <si>
    <t>Lisa Austin</t>
  </si>
  <si>
    <t>S156</t>
  </si>
  <si>
    <t>Simon Mayers</t>
  </si>
  <si>
    <t>S161</t>
  </si>
  <si>
    <t>Tina Bennet</t>
  </si>
  <si>
    <t>S081</t>
  </si>
  <si>
    <t>Jesse Light</t>
  </si>
  <si>
    <t>S166</t>
  </si>
  <si>
    <t>Kaylen Robertson</t>
  </si>
  <si>
    <t>S171</t>
  </si>
  <si>
    <t>Spencer Miller</t>
  </si>
  <si>
    <t>S086</t>
  </si>
  <si>
    <t>Greg Bennet</t>
  </si>
  <si>
    <t>S091</t>
  </si>
  <si>
    <t>Joe Robertson</t>
  </si>
  <si>
    <t>S162</t>
  </si>
  <si>
    <t>Jackie owens</t>
  </si>
  <si>
    <t>S180</t>
  </si>
  <si>
    <t>Melinda Thompson</t>
  </si>
  <si>
    <t>S185</t>
  </si>
  <si>
    <t>Mary Gregory</t>
  </si>
  <si>
    <t>S095</t>
  </si>
  <si>
    <t>Thomas Gable</t>
  </si>
  <si>
    <t>S190</t>
  </si>
  <si>
    <t>Cynthia Hope</t>
  </si>
  <si>
    <t>S100</t>
  </si>
  <si>
    <t>Roger Van Hof</t>
  </si>
  <si>
    <t>S195</t>
  </si>
  <si>
    <t>Adam Pecks</t>
  </si>
  <si>
    <t>S105</t>
  </si>
  <si>
    <t>Trevor Thompson</t>
  </si>
  <si>
    <t>S110</t>
  </si>
  <si>
    <t>Sandra Gregory</t>
  </si>
  <si>
    <t>S115</t>
  </si>
  <si>
    <t>Maureen Bennet</t>
  </si>
  <si>
    <t>S013</t>
  </si>
  <si>
    <t>Cynthia Roberts</t>
  </si>
  <si>
    <t>S025</t>
  </si>
  <si>
    <t>Jim Jones</t>
  </si>
  <si>
    <t>S030</t>
  </si>
  <si>
    <t>Kate Gable</t>
  </si>
  <si>
    <t>S035</t>
  </si>
  <si>
    <t>Nancy Van Hof</t>
  </si>
  <si>
    <t>S040</t>
  </si>
  <si>
    <t>Jennifer Thompson</t>
  </si>
  <si>
    <t>S045</t>
  </si>
  <si>
    <t>Samuel Gregory</t>
  </si>
  <si>
    <t>S050</t>
  </si>
  <si>
    <t>Greg Hope</t>
  </si>
  <si>
    <t>S021</t>
  </si>
  <si>
    <t>Jesse Bennet</t>
  </si>
  <si>
    <t>S055</t>
  </si>
  <si>
    <t>Joe Pecks</t>
  </si>
  <si>
    <t>S009</t>
  </si>
  <si>
    <t>Rita Greg</t>
  </si>
  <si>
    <t>S120</t>
  </si>
  <si>
    <t>Melinda Robertson</t>
  </si>
  <si>
    <t>S015</t>
  </si>
  <si>
    <t>Sandra Lawrence</t>
  </si>
  <si>
    <t>S125</t>
  </si>
  <si>
    <t>S065</t>
  </si>
  <si>
    <t>Annie Gregory</t>
  </si>
  <si>
    <t>S130</t>
  </si>
  <si>
    <t>Cynthia Thomas</t>
  </si>
  <si>
    <t>S135</t>
  </si>
  <si>
    <t>Adam Roberts</t>
  </si>
  <si>
    <t>S070</t>
  </si>
  <si>
    <t>Paul Hope</t>
  </si>
  <si>
    <t>S140</t>
  </si>
  <si>
    <t>James Pingault</t>
  </si>
  <si>
    <t>S145</t>
  </si>
  <si>
    <t>Jeffrey Philips</t>
  </si>
  <si>
    <t>S075</t>
  </si>
  <si>
    <t>Kendra Pecks</t>
  </si>
  <si>
    <t>S150</t>
  </si>
  <si>
    <t>Kelly Anderson</t>
  </si>
  <si>
    <t>S109</t>
  </si>
  <si>
    <t>Michael Jones</t>
  </si>
  <si>
    <t>S160</t>
  </si>
  <si>
    <t>Zachary Young</t>
  </si>
  <si>
    <t>S080</t>
  </si>
  <si>
    <t>Stuart James</t>
  </si>
  <si>
    <t>S014</t>
  </si>
  <si>
    <t>S165</t>
  </si>
  <si>
    <t>Mark Jones</t>
  </si>
  <si>
    <t>S170</t>
  </si>
  <si>
    <t>William Gable</t>
  </si>
  <si>
    <t>S085</t>
  </si>
  <si>
    <t>Jim Young</t>
  </si>
  <si>
    <t>S175</t>
  </si>
  <si>
    <t>Debbie Van Hof</t>
  </si>
  <si>
    <t>S090</t>
  </si>
  <si>
    <t>Minnie Jones</t>
  </si>
  <si>
    <t>S136</t>
  </si>
  <si>
    <t>Jamie Taylor</t>
  </si>
  <si>
    <t>Division</t>
  </si>
  <si>
    <t>Location</t>
  </si>
  <si>
    <t>Sale Qty</t>
  </si>
  <si>
    <t>Sales Person</t>
  </si>
  <si>
    <t>BHEL</t>
  </si>
  <si>
    <t>Noida</t>
  </si>
  <si>
    <t>L&amp;T</t>
  </si>
  <si>
    <t>Tata Motors</t>
  </si>
  <si>
    <t>Fortis</t>
  </si>
  <si>
    <t>Delhi</t>
  </si>
  <si>
    <t>Havells</t>
  </si>
  <si>
    <t>IBM</t>
  </si>
  <si>
    <t>Infosys</t>
  </si>
  <si>
    <t>Tata Power</t>
  </si>
  <si>
    <t>TCS</t>
  </si>
  <si>
    <t>Wipro</t>
  </si>
  <si>
    <t>Gurgaon</t>
  </si>
  <si>
    <t>Kolkata</t>
  </si>
  <si>
    <t>Mumbai</t>
  </si>
  <si>
    <t>Retirement date</t>
  </si>
  <si>
    <t>INR</t>
  </si>
  <si>
    <t>Retirement Date</t>
  </si>
  <si>
    <t>End date</t>
  </si>
  <si>
    <t>No Bonus</t>
  </si>
  <si>
    <t>Quarter Bonus</t>
  </si>
  <si>
    <t>Half Bonus</t>
  </si>
  <si>
    <t>Max</t>
  </si>
  <si>
    <t>Full Bonus</t>
  </si>
  <si>
    <t>Senior manager</t>
  </si>
  <si>
    <t xml:space="preserve">Write MS Excel Formula that lookup the value of cell G8 in column C and Counts the number of times it appears </t>
  </si>
  <si>
    <t>= AI.ASK - get answers to your questions</t>
  </si>
  <si>
    <t>= AI.TABLE - create tables in seconds</t>
  </si>
  <si>
    <t>= AI.TRANSLATE - translates text into specified language</t>
  </si>
  <si>
    <t>= AI.EXTRACT - extracts specified data from a given text</t>
  </si>
  <si>
    <t>= AI.LIST - generate list outputs in separate rows</t>
  </si>
  <si>
    <t>= AI.FILL - perfect for filling incomplete ranges</t>
  </si>
  <si>
    <t>Write Email</t>
  </si>
  <si>
    <t>Function</t>
  </si>
  <si>
    <t>=AI.ASK(prompt,[value],[temprature],[maxTokens],[model])</t>
  </si>
  <si>
    <t>Task</t>
  </si>
  <si>
    <t>Write am email to my manager asking for promotion</t>
  </si>
  <si>
    <t>Write CV/ Resume</t>
  </si>
  <si>
    <t>Task:</t>
  </si>
  <si>
    <t>Write a job description for my CV/ resume</t>
  </si>
  <si>
    <t>SalesForce, SAP, Excel, Project Management</t>
  </si>
  <si>
    <t>Keywords:</t>
  </si>
  <si>
    <t>Length:</t>
  </si>
  <si>
    <t>200 Words</t>
  </si>
  <si>
    <t>Write Instagram POST</t>
  </si>
  <si>
    <t>Write an instagram post about my recent travel</t>
  </si>
  <si>
    <t>Destination:</t>
  </si>
  <si>
    <t>Maimi, Florida</t>
  </si>
  <si>
    <t>100 words</t>
  </si>
  <si>
    <t>AI.TABLE function that creates datasets in seconds!</t>
  </si>
  <si>
    <t>Get answers to your questions</t>
  </si>
  <si>
    <t>List of State and their Capital of India, Population, Chief Minister Name</t>
  </si>
  <si>
    <t>Top Ten corrupt politician in india</t>
  </si>
  <si>
    <t>Bangalore  ORACLE naveen.vemula@oracle.com</t>
  </si>
  <si>
    <t>sony.com.sg Bangalore Singapore HUGHES hsshr@hss.com</t>
  </si>
  <si>
    <t>Delhi Support Team nadhr@nortelnetworks.com</t>
  </si>
  <si>
    <t>Bangalore Veritas Support email id bangalore@vxindia.veritas.com</t>
  </si>
  <si>
    <t xml:space="preserve">Unix Bangalore Aspect Dev jobs@india.aspectdv.com </t>
  </si>
  <si>
    <t xml:space="preserve">Ecom Bangalore MBT resume@mahindrabt.com </t>
  </si>
  <si>
    <t>Pune HP resumes@india.hp.com</t>
  </si>
  <si>
    <t>Bangalore HCL Tech rsriram@hclt.com</t>
  </si>
  <si>
    <t xml:space="preserve">PENTAFOUR muralikrishna@pentafour.com </t>
  </si>
  <si>
    <t>Value</t>
  </si>
  <si>
    <t>Extract</t>
  </si>
  <si>
    <t>Email</t>
  </si>
  <si>
    <t>Output</t>
  </si>
  <si>
    <t xml:space="preserve">Extract Emails </t>
  </si>
  <si>
    <t>LUCENT hrindia@lucent.com Bangalore India</t>
  </si>
  <si>
    <t>suman.rajeev@oracle.com Bangalore India</t>
  </si>
  <si>
    <t>NOVELL career@novell.com Bangalore, India</t>
  </si>
  <si>
    <t>SUN careers@india.sun.com Bangalore, India</t>
  </si>
  <si>
    <t>Country</t>
  </si>
  <si>
    <r>
      <rPr>
        <b/>
        <sz val="14"/>
        <color rgb="FFFFFFFF"/>
        <rFont val="Calibri"/>
        <family val="2"/>
      </rPr>
      <t xml:space="preserve">EXTRACT </t>
    </r>
    <r>
      <rPr>
        <b/>
        <sz val="20"/>
        <color rgb="FFFFFFFF"/>
        <rFont val="Calibri"/>
        <family val="2"/>
      </rPr>
      <t>MULTIPLE ROWS</t>
    </r>
  </si>
  <si>
    <t>Unstructured Data</t>
  </si>
  <si>
    <t>Please contact us at eight eigher 1 dash three 7two dash 2135</t>
  </si>
  <si>
    <t>Phone</t>
  </si>
  <si>
    <t>Hi, my name is Tom Jones and I can be reached at 213#4$44(8163%</t>
  </si>
  <si>
    <t>You can reach us by email or fax at #!&lt;472-122-6831&gt;?</t>
  </si>
  <si>
    <t xml:space="preserve">Please enter a valid email address, or use the following number to reach out %^211-462-3726 </t>
  </si>
  <si>
    <t xml:space="preserve">Mr. Kenneth Marek Sales, IBM, Germany </t>
  </si>
  <si>
    <t xml:space="preserve">Mr. Alex Silva, Canada Customer Service, Apple </t>
  </si>
  <si>
    <t xml:space="preserve">Ms. Lopez Abigail; Evco Plastics # Mexico, Procurement </t>
  </si>
  <si>
    <t>Contact us for support INTEL npwhrindia@intel.com New York,USA</t>
  </si>
  <si>
    <t>TCS Support Team recruitment@tcs.co.in, Mumbai India</t>
  </si>
  <si>
    <t>AI.TRANSLATE</t>
  </si>
  <si>
    <t>Syntax</t>
  </si>
  <si>
    <t>=AI.TRANSLATE(value,language,[instruction])</t>
  </si>
  <si>
    <r>
      <rPr>
        <b/>
        <sz val="14"/>
        <color rgb="FFFFFFFF"/>
        <rFont val="Calibri"/>
        <family val="2"/>
      </rPr>
      <t xml:space="preserve">TRANSLATE </t>
    </r>
    <r>
      <rPr>
        <b/>
        <sz val="20"/>
        <color rgb="FFFFFFFF"/>
        <rFont val="Calibri"/>
        <family val="2"/>
      </rPr>
      <t>SINGLE CELL</t>
    </r>
  </si>
  <si>
    <t>Text</t>
  </si>
  <si>
    <t>Language</t>
  </si>
  <si>
    <t>Output:</t>
  </si>
  <si>
    <t>Boost your productivity with ChatGPT for Excel - the ultimate tool for Microsoft Excel ™ users! With our AI-powered add-in, you can automate tasks, gain valuable insights and save time and efforts.</t>
  </si>
  <si>
    <t>French</t>
  </si>
  <si>
    <r>
      <rPr>
        <b/>
        <sz val="14"/>
        <color rgb="FFFFFFFF"/>
        <rFont val="Calibri"/>
        <family val="2"/>
      </rPr>
      <t xml:space="preserve">TRANSLATE </t>
    </r>
    <r>
      <rPr>
        <b/>
        <sz val="20"/>
        <color rgb="FFFFFFFF"/>
        <rFont val="Calibri"/>
        <family val="2"/>
      </rPr>
      <t>MULTIPLE ROWS</t>
    </r>
  </si>
  <si>
    <t>SalesForce is one of the leading technology platforms.</t>
  </si>
  <si>
    <t xml:space="preserve">IBM is an excellent company to work for! </t>
  </si>
  <si>
    <t xml:space="preserve">German </t>
  </si>
  <si>
    <t xml:space="preserve">Eat. Sleep. Recycle. </t>
  </si>
  <si>
    <t>Chinese</t>
  </si>
  <si>
    <t xml:space="preserve">We are building the future with cutting-edge tehcnologies. </t>
  </si>
  <si>
    <t xml:space="preserve">Italian </t>
  </si>
  <si>
    <t xml:space="preserve">Leadership is an art. </t>
  </si>
  <si>
    <t>Spanish</t>
  </si>
  <si>
    <t xml:space="preserve">Be the voice, not the echo. </t>
  </si>
  <si>
    <t>Swedish</t>
  </si>
  <si>
    <t xml:space="preserve">To travel is to live. </t>
  </si>
  <si>
    <t>Hindi</t>
  </si>
  <si>
    <r>
      <rPr>
        <b/>
        <sz val="14"/>
        <color rgb="FFFFFFFF"/>
        <rFont val="Calibri"/>
        <family val="2"/>
      </rPr>
      <t xml:space="preserve">TRANSLATE </t>
    </r>
    <r>
      <rPr>
        <b/>
        <sz val="20"/>
        <color rgb="FFFFFFFF"/>
        <rFont val="Calibri"/>
        <family val="2"/>
      </rPr>
      <t>ONE LANGUAGE MULTIPLE ROWS</t>
    </r>
  </si>
  <si>
    <t>AI.FILL</t>
  </si>
  <si>
    <t>=AI.FILL(example,partial,[temperature])</t>
  </si>
  <si>
    <r>
      <rPr>
        <b/>
        <sz val="14"/>
        <color rgb="FFFFFFFF"/>
        <rFont val="Calibri"/>
        <family val="2"/>
      </rPr>
      <t xml:space="preserve">FILL </t>
    </r>
    <r>
      <rPr>
        <b/>
        <sz val="20"/>
        <color rgb="FFFFFFFF"/>
        <rFont val="Calibri"/>
        <family val="2"/>
      </rPr>
      <t>ADVERTISEMENT TAGLINE</t>
    </r>
  </si>
  <si>
    <t>Product Name</t>
  </si>
  <si>
    <t>Short Description</t>
  </si>
  <si>
    <t>Chat GPT for Excel App</t>
  </si>
  <si>
    <t xml:space="preserve">Unlock the power of GPT in Excel! </t>
  </si>
  <si>
    <t xml:space="preserve">SalesForce CRM </t>
  </si>
  <si>
    <t>Get the best out of your CRM platform!</t>
  </si>
  <si>
    <t>Microsoft Teams</t>
  </si>
  <si>
    <t>👈 See AI function here</t>
  </si>
  <si>
    <t xml:space="preserve">Facebook Social App </t>
  </si>
  <si>
    <t>Turo Car Rental App</t>
  </si>
  <si>
    <t xml:space="preserve">Spotify Music App </t>
  </si>
  <si>
    <t xml:space="preserve">LinkedIn Professional Netrowk App </t>
  </si>
  <si>
    <t xml:space="preserve">YouTube App </t>
  </si>
  <si>
    <t xml:space="preserve">WhatsApp Messaging App </t>
  </si>
  <si>
    <t xml:space="preserve">WeChat Messaging App </t>
  </si>
  <si>
    <t xml:space="preserve">Shazam Music App </t>
  </si>
  <si>
    <r>
      <rPr>
        <b/>
        <sz val="14"/>
        <color rgb="FFFFFFFF"/>
        <rFont val="Calibri"/>
        <family val="2"/>
      </rPr>
      <t xml:space="preserve">FILL </t>
    </r>
    <r>
      <rPr>
        <b/>
        <sz val="20"/>
        <color rgb="FFFFFFFF"/>
        <rFont val="Calibri"/>
        <family val="2"/>
      </rPr>
      <t>REGION &amp; CURRENCY</t>
    </r>
  </si>
  <si>
    <t>Currency</t>
  </si>
  <si>
    <t>United States</t>
  </si>
  <si>
    <t>Americas</t>
  </si>
  <si>
    <t>US Dollar</t>
  </si>
  <si>
    <t xml:space="preserve">China </t>
  </si>
  <si>
    <t>Asia</t>
  </si>
  <si>
    <t>Chinese Yuan</t>
  </si>
  <si>
    <t xml:space="preserve">Brazil </t>
  </si>
  <si>
    <t xml:space="preserve">Australia </t>
  </si>
  <si>
    <t>New Zealand</t>
  </si>
  <si>
    <t>Germany</t>
  </si>
  <si>
    <t>Czech Republic</t>
  </si>
  <si>
    <t>Hungary</t>
  </si>
  <si>
    <t>Japan</t>
  </si>
  <si>
    <t xml:space="preserve">Tajikistan </t>
  </si>
  <si>
    <t>AI.LIST</t>
  </si>
  <si>
    <t>=AI.LIST(prompt,[value],[temperature],[maxTokens],[model])</t>
  </si>
  <si>
    <r>
      <rPr>
        <b/>
        <sz val="14"/>
        <color rgb="FFFFFFFF"/>
        <rFont val="Calibri"/>
        <family val="2"/>
      </rPr>
      <t xml:space="preserve">LIST </t>
    </r>
    <r>
      <rPr>
        <b/>
        <sz val="20"/>
        <color rgb="FFFFFFFF"/>
        <rFont val="Calibri"/>
        <family val="2"/>
      </rPr>
      <t>MARKETING TAGLINES</t>
    </r>
  </si>
  <si>
    <t>Prompt</t>
  </si>
  <si>
    <t>Provide 10 taglines for my "ChatGPT for Excel" microsoft excel app</t>
  </si>
  <si>
    <t>Date</t>
  </si>
  <si>
    <t>Customer</t>
  </si>
  <si>
    <t>Product</t>
  </si>
  <si>
    <t>COGS</t>
  </si>
  <si>
    <t>NorthEast</t>
  </si>
  <si>
    <t>Chin</t>
  </si>
  <si>
    <t>Nature Company</t>
  </si>
  <si>
    <t>HLL Item</t>
  </si>
  <si>
    <t>Yahoo</t>
  </si>
  <si>
    <t>WKL Item</t>
  </si>
  <si>
    <t>MidWest</t>
  </si>
  <si>
    <t>Sherman Williams</t>
  </si>
  <si>
    <t>BPZ Item</t>
  </si>
  <si>
    <t>CSJ Item</t>
  </si>
  <si>
    <t>Home Depot</t>
  </si>
  <si>
    <t>AUW Item</t>
  </si>
  <si>
    <t>Amazon.com</t>
  </si>
  <si>
    <t>KEI Item</t>
  </si>
  <si>
    <t>Whole Foods</t>
  </si>
  <si>
    <t>FKD Item</t>
  </si>
  <si>
    <t>ExcelIsVeryFun.com</t>
  </si>
  <si>
    <t>MWN Item</t>
  </si>
  <si>
    <t>HAI Item</t>
  </si>
  <si>
    <t>WPF Item</t>
  </si>
  <si>
    <t>FEK Item</t>
  </si>
  <si>
    <t>XNB Item</t>
  </si>
  <si>
    <t>Costco</t>
  </si>
  <si>
    <t>YWP Item</t>
  </si>
  <si>
    <t>LOP Item</t>
  </si>
  <si>
    <t>SouthEast</t>
  </si>
  <si>
    <t>Peet's Coffee</t>
  </si>
  <si>
    <t>UXD Item</t>
  </si>
  <si>
    <t>TGL Item</t>
  </si>
  <si>
    <t>RCA Item</t>
  </si>
  <si>
    <t>AIL Item</t>
  </si>
  <si>
    <t>SVF Item</t>
  </si>
  <si>
    <t>Solar and Wind Inc.</t>
  </si>
  <si>
    <t>PET Item</t>
  </si>
  <si>
    <t>McLendon's Hardware</t>
  </si>
  <si>
    <t>TMF Item</t>
  </si>
  <si>
    <t>YVD Item</t>
  </si>
  <si>
    <t>CNG Item</t>
  </si>
  <si>
    <t>CVY Item</t>
  </si>
  <si>
    <t>The Economist</t>
  </si>
  <si>
    <t>KYW Item</t>
  </si>
  <si>
    <t>RHM Item</t>
  </si>
  <si>
    <t>FMP Item</t>
  </si>
  <si>
    <t>JLK Item</t>
  </si>
  <si>
    <t>JXK Item</t>
  </si>
  <si>
    <t>WLY Item</t>
  </si>
  <si>
    <t>BNH Item</t>
  </si>
  <si>
    <t>STR Item</t>
  </si>
  <si>
    <t>KST Item</t>
  </si>
  <si>
    <t>VBF Item</t>
  </si>
  <si>
    <t>VYV Item</t>
  </si>
  <si>
    <t>OLN Item</t>
  </si>
  <si>
    <t>VPY Item</t>
  </si>
  <si>
    <t>EYP Item</t>
  </si>
  <si>
    <t>AYF Item</t>
  </si>
  <si>
    <t>VNQ Item</t>
  </si>
  <si>
    <t>LEO Item</t>
  </si>
  <si>
    <t>Office Depot</t>
  </si>
  <si>
    <t>ICN Item</t>
  </si>
  <si>
    <t>LFI Item</t>
  </si>
  <si>
    <t>WXR Item</t>
  </si>
  <si>
    <t>PUJ Item</t>
  </si>
  <si>
    <t>QRV Item</t>
  </si>
  <si>
    <t>Jeri</t>
  </si>
  <si>
    <t>NEE Item</t>
  </si>
  <si>
    <t>ZLA Item</t>
  </si>
  <si>
    <t>NJY Item</t>
  </si>
  <si>
    <t>QLL Item</t>
  </si>
  <si>
    <t>KSG Item</t>
  </si>
  <si>
    <t>Jon</t>
  </si>
  <si>
    <t>ZJS Item</t>
  </si>
  <si>
    <t>YGP Item</t>
  </si>
  <si>
    <t>PTH Item</t>
  </si>
  <si>
    <t>IQG Item</t>
  </si>
  <si>
    <t>VMC Item</t>
  </si>
  <si>
    <t>SHA Item</t>
  </si>
  <si>
    <t>LOI Item</t>
  </si>
  <si>
    <t>XOU Item</t>
  </si>
  <si>
    <t>BYE Item</t>
  </si>
  <si>
    <t>JYF Item</t>
  </si>
  <si>
    <t>OYO Item</t>
  </si>
  <si>
    <t>YQS Item</t>
  </si>
  <si>
    <t>NBK Item</t>
  </si>
  <si>
    <t>VIN Item</t>
  </si>
  <si>
    <t>MSH Item</t>
  </si>
  <si>
    <t>NWT Item</t>
  </si>
  <si>
    <t>EWM Item</t>
  </si>
  <si>
    <t>UBV Item</t>
  </si>
  <si>
    <t>MYE Item</t>
  </si>
  <si>
    <t>KHA Item</t>
  </si>
  <si>
    <t>TGO Item</t>
  </si>
  <si>
    <t>ILP Item</t>
  </si>
  <si>
    <t>HGQ Item</t>
  </si>
  <si>
    <t>EZU Item</t>
  </si>
  <si>
    <t>YIP Item</t>
  </si>
  <si>
    <t>EIE Item</t>
  </si>
  <si>
    <t>WWB Item</t>
  </si>
  <si>
    <t>JZS Item</t>
  </si>
  <si>
    <t>PQT Item</t>
  </si>
  <si>
    <t>XHR Item</t>
  </si>
  <si>
    <t>IAG Item</t>
  </si>
  <si>
    <t>UGN Item</t>
  </si>
  <si>
    <t>FLS Item</t>
  </si>
  <si>
    <t>LRH Item</t>
  </si>
  <si>
    <t>QDA Item</t>
  </si>
  <si>
    <t>MQP Item</t>
  </si>
  <si>
    <t>ATV Item</t>
  </si>
  <si>
    <t>UZP Item</t>
  </si>
  <si>
    <t>UDH Item</t>
  </si>
  <si>
    <t>QJV Item</t>
  </si>
  <si>
    <t>KVA Item</t>
  </si>
  <si>
    <t>TLQ Item</t>
  </si>
  <si>
    <t>Luke</t>
  </si>
  <si>
    <t>MME Item</t>
  </si>
  <si>
    <t>BJH Item</t>
  </si>
  <si>
    <t>ZEI Item</t>
  </si>
  <si>
    <t>CLN Item</t>
  </si>
  <si>
    <t>ZMF Item</t>
  </si>
  <si>
    <t>VRK Item</t>
  </si>
  <si>
    <t>MQW Item</t>
  </si>
  <si>
    <t>LFD Item</t>
  </si>
  <si>
    <t>JTV Item</t>
  </si>
  <si>
    <t>MOQ Item</t>
  </si>
  <si>
    <t>TTM Item</t>
  </si>
  <si>
    <t>NSN Item</t>
  </si>
  <si>
    <t>JUE Item</t>
  </si>
  <si>
    <t>XZF Item</t>
  </si>
  <si>
    <t>YHI Item</t>
  </si>
  <si>
    <t>SRN Item</t>
  </si>
  <si>
    <t>CCV Item</t>
  </si>
  <si>
    <t>YNQ Item</t>
  </si>
  <si>
    <t>UCA Item</t>
  </si>
  <si>
    <t>ETU Item</t>
  </si>
  <si>
    <t>WVS Item</t>
  </si>
  <si>
    <t>AIM Item</t>
  </si>
  <si>
    <t>HAK Item</t>
  </si>
  <si>
    <t>BCD Item</t>
  </si>
  <si>
    <t>CNN Item</t>
  </si>
  <si>
    <t>LVD Item</t>
  </si>
  <si>
    <t>XVI Item</t>
  </si>
  <si>
    <t>ZFB Item</t>
  </si>
  <si>
    <t>VDA Item</t>
  </si>
  <si>
    <t>KBY Item</t>
  </si>
  <si>
    <t>ULJ Item</t>
  </si>
  <si>
    <t>ENW Item</t>
  </si>
  <si>
    <t>EXM Item</t>
  </si>
  <si>
    <t>QDR Item</t>
  </si>
  <si>
    <t>YAK Item</t>
  </si>
  <si>
    <t>RYV Item</t>
  </si>
  <si>
    <t>Rhonda</t>
  </si>
  <si>
    <t>MKO Item</t>
  </si>
  <si>
    <t>WHF Item</t>
  </si>
  <si>
    <t>MHX Item</t>
  </si>
  <si>
    <t>TIH Item</t>
  </si>
  <si>
    <t>XMY Item</t>
  </si>
  <si>
    <t>NZX Item</t>
  </si>
  <si>
    <t>XZI Item</t>
  </si>
  <si>
    <t>DIO Item</t>
  </si>
  <si>
    <t>PEN Item</t>
  </si>
  <si>
    <t>KFE Item</t>
  </si>
  <si>
    <t>XFU Item</t>
  </si>
  <si>
    <t>XWP Item</t>
  </si>
  <si>
    <t>OAP Item</t>
  </si>
  <si>
    <t>THO Item</t>
  </si>
  <si>
    <t>FFT Item</t>
  </si>
  <si>
    <t>EFD Item</t>
  </si>
  <si>
    <t>SNK Item</t>
  </si>
  <si>
    <t>FSD Item</t>
  </si>
  <si>
    <t>UMN Item</t>
  </si>
  <si>
    <t>WBN Item</t>
  </si>
  <si>
    <t>IWN Item</t>
  </si>
  <si>
    <t>ITT Item</t>
  </si>
  <si>
    <t>MKA Item</t>
  </si>
  <si>
    <t>LVG Item</t>
  </si>
  <si>
    <t>QSA Item</t>
  </si>
  <si>
    <t>EYG Item</t>
  </si>
  <si>
    <t>VCN Item</t>
  </si>
  <si>
    <t>JUV Item</t>
  </si>
  <si>
    <t>SWQ Item</t>
  </si>
  <si>
    <t>FZK Item</t>
  </si>
  <si>
    <t>BUZ Item</t>
  </si>
  <si>
    <t>FPF Item</t>
  </si>
  <si>
    <t>UVO Item</t>
  </si>
  <si>
    <t>UNH Item</t>
  </si>
  <si>
    <t>UDS Item</t>
  </si>
  <si>
    <t>QTS Item</t>
  </si>
  <si>
    <t>CJK Item</t>
  </si>
  <si>
    <t>WWU Item</t>
  </si>
  <si>
    <t>IZV Item</t>
  </si>
  <si>
    <t>DNA Item</t>
  </si>
  <si>
    <t>RFR Item</t>
  </si>
  <si>
    <t>EAR Item</t>
  </si>
  <si>
    <t>ZAH Item</t>
  </si>
  <si>
    <t>ESJ Item</t>
  </si>
  <si>
    <t>Sheliadawn</t>
  </si>
  <si>
    <t>WEW Item</t>
  </si>
  <si>
    <t>QHO Item</t>
  </si>
  <si>
    <t>AIQ Item</t>
  </si>
  <si>
    <t>ONY Item</t>
  </si>
  <si>
    <t>RGS Item</t>
  </si>
  <si>
    <t>MFB Item</t>
  </si>
  <si>
    <t>IAF Item</t>
  </si>
  <si>
    <t>SBX Item</t>
  </si>
  <si>
    <t>JZO Item</t>
  </si>
  <si>
    <t>CRF Item</t>
  </si>
  <si>
    <t>SCW Item</t>
  </si>
  <si>
    <t>GLG Item</t>
  </si>
  <si>
    <t>NGZ Item</t>
  </si>
  <si>
    <t>KKF Item</t>
  </si>
  <si>
    <t>PKE Item</t>
  </si>
  <si>
    <t>HMW Item</t>
  </si>
  <si>
    <t>KQN Item</t>
  </si>
  <si>
    <t>BPJ Item</t>
  </si>
  <si>
    <t>ONK Item</t>
  </si>
  <si>
    <t>KNX Item</t>
  </si>
  <si>
    <t>PBH Item</t>
  </si>
  <si>
    <t>QGM Item</t>
  </si>
  <si>
    <t>NCH Item</t>
  </si>
  <si>
    <t>VGE Item</t>
  </si>
  <si>
    <t>JGS Item</t>
  </si>
  <si>
    <t>TBQ Item</t>
  </si>
  <si>
    <t>WWD Item</t>
  </si>
  <si>
    <t>HQT Item</t>
  </si>
  <si>
    <t>PUD Item</t>
  </si>
  <si>
    <t>IYT Item</t>
  </si>
  <si>
    <t>QBL Item</t>
  </si>
  <si>
    <t>JFF Item</t>
  </si>
  <si>
    <t>LCU Item</t>
  </si>
  <si>
    <t>XYL Item</t>
  </si>
  <si>
    <t>NIV Item</t>
  </si>
  <si>
    <t>HUO Item</t>
  </si>
  <si>
    <t>Steven</t>
  </si>
  <si>
    <t>OQM Item</t>
  </si>
  <si>
    <t>HPF Item</t>
  </si>
  <si>
    <t>VDD Item</t>
  </si>
  <si>
    <t>QIL Item</t>
  </si>
  <si>
    <t>FZS Item</t>
  </si>
  <si>
    <t>DKM Item</t>
  </si>
  <si>
    <t>LGZ Item</t>
  </si>
  <si>
    <t>BAN Item</t>
  </si>
  <si>
    <t>OCL Item</t>
  </si>
  <si>
    <t>MTL Item</t>
  </si>
  <si>
    <t>SMX Item</t>
  </si>
  <si>
    <t>DRK Item</t>
  </si>
  <si>
    <t>XLF Item</t>
  </si>
  <si>
    <t>III Item</t>
  </si>
  <si>
    <t>FPO Item</t>
  </si>
  <si>
    <t>LXS Item</t>
  </si>
  <si>
    <t>WPE Item</t>
  </si>
  <si>
    <t>MGO Item</t>
  </si>
  <si>
    <t>RDD Item</t>
  </si>
  <si>
    <t>RGD Item</t>
  </si>
  <si>
    <t>GYH Item</t>
  </si>
  <si>
    <t>HKD Item</t>
  </si>
  <si>
    <t>GYK Item</t>
  </si>
  <si>
    <t>UPA Item</t>
  </si>
  <si>
    <t>QPM Item</t>
  </si>
  <si>
    <t>XIM Item</t>
  </si>
  <si>
    <t>EAP Item</t>
  </si>
  <si>
    <t>UWT Item</t>
  </si>
  <si>
    <t>MPS Item</t>
  </si>
  <si>
    <t>ACF Item</t>
  </si>
  <si>
    <t>ZCL Item</t>
  </si>
  <si>
    <t>AWF Item</t>
  </si>
  <si>
    <t>TYZ Item</t>
  </si>
  <si>
    <t>OGH Item</t>
  </si>
  <si>
    <t>VYM Item</t>
  </si>
  <si>
    <t>WIP Item</t>
  </si>
  <si>
    <t>WMW Item</t>
  </si>
  <si>
    <t>MQT Item</t>
  </si>
  <si>
    <t>ILS Item</t>
  </si>
  <si>
    <t>XXH Item</t>
  </si>
  <si>
    <t>BTJ Item</t>
  </si>
  <si>
    <t>SXT Item</t>
  </si>
  <si>
    <t>DRO Item</t>
  </si>
  <si>
    <t>Troung</t>
  </si>
  <si>
    <t>WIL Item</t>
  </si>
  <si>
    <t>EIS Item</t>
  </si>
  <si>
    <t>TTK Item</t>
  </si>
  <si>
    <t>UBW Item</t>
  </si>
  <si>
    <t>GMO Item</t>
  </si>
  <si>
    <t>XLN Item</t>
  </si>
  <si>
    <t>BSV Item</t>
  </si>
  <si>
    <t>IKV Item</t>
  </si>
  <si>
    <t>PXE Item</t>
  </si>
  <si>
    <t>KKL Item</t>
  </si>
  <si>
    <t>RRT Item</t>
  </si>
  <si>
    <t>ZMY Item</t>
  </si>
  <si>
    <t>YTX Item</t>
  </si>
  <si>
    <t>CMU Item</t>
  </si>
  <si>
    <t>EVO Item</t>
  </si>
  <si>
    <t>PUA Item</t>
  </si>
  <si>
    <t>BJI Item</t>
  </si>
  <si>
    <t>FZY Item</t>
  </si>
  <si>
    <t>AEW Item</t>
  </si>
  <si>
    <t>KXJ Item</t>
  </si>
  <si>
    <t>NFU Item</t>
  </si>
  <si>
    <t>YHA Item</t>
  </si>
  <si>
    <t>CNH Item</t>
  </si>
  <si>
    <t>KFB Item</t>
  </si>
  <si>
    <t>ZQH Item</t>
  </si>
  <si>
    <t>EUH Item</t>
  </si>
  <si>
    <t>XBY Item</t>
  </si>
  <si>
    <t>GAK Item</t>
  </si>
  <si>
    <t>SQZ Item</t>
  </si>
  <si>
    <t>KPO Item</t>
  </si>
  <si>
    <t>EHO Item</t>
  </si>
  <si>
    <t>GPQ Item</t>
  </si>
  <si>
    <t>DVC Item</t>
  </si>
  <si>
    <t>PJA Item</t>
  </si>
  <si>
    <t>WCX Item</t>
  </si>
  <si>
    <t>YGD Item</t>
  </si>
  <si>
    <t>ZAW Item</t>
  </si>
  <si>
    <t>WJP Item</t>
  </si>
  <si>
    <t>YIT Item</t>
  </si>
  <si>
    <t>KJV Item</t>
  </si>
  <si>
    <t>PAY Item</t>
  </si>
  <si>
    <t>GHH Item</t>
  </si>
  <si>
    <t>TUL Item</t>
  </si>
  <si>
    <t>Metlife</t>
  </si>
  <si>
    <t>Samsung</t>
  </si>
  <si>
    <t>LG</t>
  </si>
  <si>
    <t>Nokia</t>
  </si>
  <si>
    <t>Transid</t>
  </si>
  <si>
    <t>Place</t>
  </si>
  <si>
    <t>Display</t>
  </si>
  <si>
    <t>QUANTITY</t>
  </si>
  <si>
    <t>REVENUE</t>
  </si>
  <si>
    <t>Paris</t>
  </si>
  <si>
    <t>Exploring in 10 Easy Lessons</t>
  </si>
  <si>
    <t>Store</t>
  </si>
  <si>
    <t>1) What was the value of Catalog sales for london in the first quarter?</t>
  </si>
  <si>
    <t>London</t>
  </si>
  <si>
    <t>Camel saddle</t>
  </si>
  <si>
    <t>Catalog</t>
  </si>
  <si>
    <t>Compass</t>
  </si>
  <si>
    <t xml:space="preserve">2) What is Tokyo web Sales in the fourth Quarter? </t>
  </si>
  <si>
    <t>Geo positioning system</t>
  </si>
  <si>
    <t>Hammock</t>
  </si>
  <si>
    <t>3) What percent of Sydney's annual Sales was its Catalog Sales?</t>
  </si>
  <si>
    <t xml:space="preserve">4) What was the value of catalog sales for London in January and given </t>
  </si>
  <si>
    <t xml:space="preserve">   details of the transactions?</t>
  </si>
  <si>
    <t xml:space="preserve">5) What was the value of camel Saddle Sales for Paris in 2002 by Quarter? </t>
  </si>
  <si>
    <t>Boots - snakeproof</t>
  </si>
  <si>
    <t xml:space="preserve">6) How many Elephant polo sticks were sold in New York in each month of 2002? </t>
  </si>
  <si>
    <t>How to Win Foreign Friends</t>
  </si>
  <si>
    <t>New York</t>
  </si>
  <si>
    <t>Map case</t>
  </si>
  <si>
    <t>Elephant polo stick</t>
  </si>
  <si>
    <t>Tokyo</t>
  </si>
  <si>
    <t>Web</t>
  </si>
  <si>
    <t>Hat - polar explorer</t>
  </si>
  <si>
    <t>Sydney</t>
  </si>
  <si>
    <t>City</t>
  </si>
  <si>
    <t>Company Name</t>
  </si>
  <si>
    <t>and capital and popular leader, population, currency, currency symbole</t>
  </si>
  <si>
    <t>Top 10 Country by GDP and Leader</t>
  </si>
  <si>
    <t>Top Ten Hindi Movies in India release in 2023</t>
  </si>
  <si>
    <r>
      <t>·</t>
    </r>
    <r>
      <rPr>
        <sz val="7"/>
        <color rgb="FF2F5496"/>
        <rFont val="Times New Roman"/>
        <family val="1"/>
      </rPr>
      <t xml:space="preserve">      </t>
    </r>
    <r>
      <rPr>
        <sz val="16"/>
        <color rgb="FF2F5496"/>
        <rFont val="Calibri Light"/>
        <family val="2"/>
      </rPr>
      <t>Write a Job Description for Sales Account Manager</t>
    </r>
  </si>
  <si>
    <r>
      <t>·</t>
    </r>
    <r>
      <rPr>
        <sz val="7"/>
        <color rgb="FF2F5496"/>
        <rFont val="Times New Roman"/>
        <family val="1"/>
      </rPr>
      <t xml:space="preserve">      </t>
    </r>
    <r>
      <rPr>
        <sz val="16"/>
        <color rgb="FF2F5496"/>
        <rFont val="Calibri Light"/>
        <family val="2"/>
      </rPr>
      <t>Draft Interview Questions for Sales Account Manager</t>
    </r>
  </si>
  <si>
    <r>
      <t>·</t>
    </r>
    <r>
      <rPr>
        <sz val="7"/>
        <color rgb="FF2F5496"/>
        <rFont val="Times New Roman"/>
        <family val="1"/>
      </rPr>
      <t xml:space="preserve">      </t>
    </r>
    <r>
      <rPr>
        <sz val="16"/>
        <color rgb="FF2F5496"/>
        <rFont val="Calibri Light"/>
        <family val="2"/>
      </rPr>
      <t>Draft the Competencies and Training Plan for Sales Account Manager</t>
    </r>
  </si>
  <si>
    <r>
      <t>·</t>
    </r>
    <r>
      <rPr>
        <sz val="7"/>
        <color rgb="FF2F5496"/>
        <rFont val="Times New Roman"/>
        <family val="1"/>
      </rPr>
      <t xml:space="preserve">      </t>
    </r>
    <r>
      <rPr>
        <sz val="16"/>
        <color rgb="FF2F5496"/>
        <rFont val="Calibri Light"/>
        <family val="2"/>
      </rPr>
      <t>Propose a Recruitment Strategy to source the Sales Account Manager</t>
    </r>
  </si>
  <si>
    <r>
      <t>·</t>
    </r>
    <r>
      <rPr>
        <sz val="7"/>
        <color rgb="FF2F5496"/>
        <rFont val="Times New Roman"/>
        <family val="1"/>
      </rPr>
      <t xml:space="preserve">      </t>
    </r>
    <r>
      <rPr>
        <sz val="16"/>
        <color rgb="FF2F5496"/>
        <rFont val="Calibri Light"/>
        <family val="2"/>
      </rPr>
      <t>Predict "Sales" based on a course "Trainer's Rating" and "Course Material Rating".</t>
    </r>
  </si>
  <si>
    <r>
      <t>·</t>
    </r>
    <r>
      <rPr>
        <sz val="7"/>
        <color rgb="FF2F5496"/>
        <rFont val="Times New Roman"/>
        <family val="1"/>
      </rPr>
      <t xml:space="preserve">      </t>
    </r>
    <r>
      <rPr>
        <sz val="16"/>
        <color rgb="FF2F5496"/>
        <rFont val="Calibri Light"/>
        <family val="2"/>
      </rPr>
      <t>Prescribe interventions to enhance Sales Training Effectiveness.</t>
    </r>
  </si>
  <si>
    <r>
      <t>·</t>
    </r>
    <r>
      <rPr>
        <sz val="7"/>
        <color rgb="FF2F5496"/>
        <rFont val="Times New Roman"/>
        <family val="1"/>
      </rPr>
      <t xml:space="preserve">      </t>
    </r>
    <r>
      <rPr>
        <sz val="16"/>
        <color rgb="FF2F5496"/>
        <rFont val="Calibri Light"/>
        <family val="2"/>
      </rPr>
      <t>Draft High Potential Assessment Criteria for Sales Account Manager</t>
    </r>
  </si>
  <si>
    <t>·      Draft Interview Questions for Sales Account Manager</t>
  </si>
  <si>
    <t>PRAKASH05921-250540 919837035069 hindustan@sancharnet.in;hindustanmint@yahoo.c om Panel - III: Cosmetics</t>
  </si>
  <si>
    <t xml:space="preserve"> Toiletries Panel - III: Cosmetics</t>
  </si>
  <si>
    <t xml:space="preserve"> Toiletries 23 G1014 24 G1029 28 H0514 25 H0143 26 H0271 27 H0386 HENNA INDUSTRIES PVT. LTD SSM PLOT NO.45</t>
  </si>
  <si>
    <t xml:space="preserve"> SECTOR 27-A</t>
  </si>
  <si>
    <t xml:space="preserve"> FARIDABAD Haryana - 121 003 AMIT GUPTA 91-129- 4250100 91-9818505115 info@indiahenna.com HESH HERBAL PVT.LTD. SSM B-14</t>
  </si>
  <si>
    <t>SINGH INDUSTRIAL ESTATE NO 1</t>
  </si>
  <si>
    <t>RAM MANDIR ROAD</t>
  </si>
  <si>
    <t xml:space="preserve"> MUMBAI Maharashtra - 400 104 MANSUKH S. SAVLA 0091-22-26761700/01 9821152969 hesh@heshherbal.com HYGIENIC RESEARCH INSTITUTE PVT.LTD. SSM 602</t>
  </si>
  <si>
    <t xml:space="preserve">SUPREME CHAMBERS </t>
  </si>
  <si>
    <t>6TH FLOOR</t>
  </si>
  <si>
    <t>ANDHERI (W)</t>
  </si>
  <si>
    <t xml:space="preserve"> MUMBAI Maharashtra - 400053 MR.MANISH K.CHHABRA 26733330/31</t>
  </si>
  <si>
    <t>26748833 info@hriindia.com HENNEX INDIA SSM 489</t>
  </si>
  <si>
    <t>LINK ROAD</t>
  </si>
  <si>
    <t>OLD FARIDABAD</t>
  </si>
  <si>
    <t xml:space="preserve"> FARIDABAD Haryana - 121002 MR. PREM CHAND AMAR 0129-2297893 info@hennexindia.com HERBOCHEM INDUSTRIES SSM B-9</t>
  </si>
  <si>
    <t xml:space="preserve"> CHEMICAL COMPLEX BARABANKI Uttar Pradesh - 225123 HARI PRASAD GUPTA917607000397/918853058222 herbo.mentha@gmail.com ISHAR DASS AMIR CHAND SSM 82</t>
  </si>
  <si>
    <t xml:space="preserve"> JANPATH NEW DELHI New Delhi - 110001 AMIR CHAND. 23320648/</t>
  </si>
  <si>
    <t>0091-129-2297177- amirgold@ndf.vsnl.net.in Panel - III: Cosmetics</t>
  </si>
  <si>
    <t xml:space="preserve"> Toiletries 29 H0603 30 H0680 34 I0087 31 H6344 32 H6368 33 H6376 INDO HERBS</t>
  </si>
  <si>
    <t xml:space="preserve"> SSM 12-13</t>
  </si>
  <si>
    <t>INDUSTRIAL AREA</t>
  </si>
  <si>
    <t>PHASE-II</t>
  </si>
  <si>
    <t>SOJAT CITY DIST. PALI Rajasthan - 306104 ANKIT R.LODHA02960-221369 919610866000 hathleva@sify.com J.T.COSMETICS &amp; CHEMICALS PVT.LTD. SSM 404</t>
  </si>
  <si>
    <t>SHRI RAM CHAMBERS</t>
  </si>
  <si>
    <t>R.C.DUTT ROAD</t>
  </si>
  <si>
    <t xml:space="preserve"> OPP CIRCUIT HOUSE</t>
  </si>
  <si>
    <t xml:space="preserve"> VADODARA Gujarat - 390 005 CHIRAG ARORA 0091-265-2327292 987922622 jthealth@hotmail.com</t>
  </si>
  <si>
    <t>Top ten Software Company In India and Their CEO name</t>
  </si>
  <si>
    <t>Contact SONY dreamjob@sisc.in</t>
  </si>
  <si>
    <t xml:space="preserve">Top 5 HR Head from great Indian companies who become CEO of Company </t>
  </si>
  <si>
    <t xml:space="preserve">ChatGPT can help you in Customer Service? </t>
  </si>
  <si>
    <t>1) Write a Job Description for a Retail Customer Service Assistant</t>
  </si>
  <si>
    <t>2) Draft a “Mystery Shopper” checklist for Retail Customer Service Assistant</t>
  </si>
  <si>
    <t>3) Draft a “Retail Customer Service Incentive Plan”</t>
  </si>
  <si>
    <t>4) Predict "Customer Satisfaction Rating" based on a course "Trainer's Rating" and "Course Material Rating".</t>
  </si>
  <si>
    <t>5) Prescribe interventions to enhance Customer Service Training Effectiveness.</t>
  </si>
  <si>
    <t>6) Draft a “Course Outline”  for Retail Customer Service Assistant</t>
  </si>
  <si>
    <t>7) Draft the Competencies and Training Plan for Retail Customer Service Assistant</t>
  </si>
  <si>
    <t>8) Draft High Potential Assessment Criterias for Retail Customer Service Assistant</t>
  </si>
  <si>
    <t>9) Propose a Recruitment Strategy to source the Retail Customer Service Assistant</t>
  </si>
  <si>
    <t>10) Draft Interview Questions for Retail Customer Service Assistant</t>
  </si>
  <si>
    <t>ChatGPT can help you in Sales?</t>
  </si>
  <si>
    <t>1) Write a Job Description for Sales Account Manager</t>
  </si>
  <si>
    <t>2) Draft Interview Questions for Sales Account Manager</t>
  </si>
  <si>
    <t>3) Draft the Competencies and Training Plan for Sales Account Manager</t>
  </si>
  <si>
    <t>4) Propose a Recruitment Strategy to source the Sales Account Manager</t>
  </si>
  <si>
    <t>5) Predict "Sales" based on a course "Trainer's Rating" and "Course Material Rating".</t>
  </si>
  <si>
    <t>6) Prescribe interventions to enhance Sales Training Effectiveness.</t>
  </si>
  <si>
    <t>7) Draft High Potential Assessment Criterias for Sales Account Manager</t>
  </si>
  <si>
    <t>8) Draft a Tiered Sales Commission Plan</t>
  </si>
  <si>
    <t>9) Explain Sales Commission Formulas</t>
  </si>
  <si>
    <t xml:space="preserve">ChatGPT can help you in your Human Resources (HR) </t>
  </si>
  <si>
    <t>1) Write Job Descriptions</t>
  </si>
  <si>
    <t>2) Draft Job Competencies</t>
  </si>
  <si>
    <t>3) Draft Interview Questions &amp; Case Studies</t>
  </si>
  <si>
    <t>4) Draft Emails</t>
  </si>
  <si>
    <t>5) Draft Job Offer Letters</t>
  </si>
  <si>
    <t>6) Calculate Income Tax Worldwide</t>
  </si>
  <si>
    <t>7) Advise on Employment Laws Worldwide</t>
  </si>
  <si>
    <t>8) Draft HR Policies</t>
  </si>
  <si>
    <t>9) Training &amp; Development</t>
  </si>
  <si>
    <t>10) High-Potential Assessment</t>
  </si>
  <si>
    <t>Limitations</t>
  </si>
  <si>
    <r>
      <t>1. AI model can be outdated:</t>
    </r>
    <r>
      <rPr>
        <sz val="10"/>
        <color rgb="FF101528"/>
        <rFont val="Arial"/>
        <family val="2"/>
      </rPr>
      <t> AI models are updated periodically, so AI output can lag real-time information. For example, the Samsung Galaxy S23 has been released, but the AI still considers them unreleased because the model precedes the product release date.</t>
    </r>
  </si>
  <si>
    <r>
      <t>2. AI output is not error-free</t>
    </r>
    <r>
      <rPr>
        <sz val="10"/>
        <color rgb="FF101528"/>
        <rFont val="Arial"/>
        <family val="2"/>
      </rPr>
      <t>: As AI is still very new, some output might contain errors. It’s always a good practice to verify it after generation and clear out the errors.</t>
    </r>
  </si>
  <si>
    <t>Month</t>
  </si>
  <si>
    <t>Jan</t>
  </si>
  <si>
    <t>Feb</t>
  </si>
  <si>
    <t>Mar</t>
  </si>
  <si>
    <t>Apr</t>
  </si>
  <si>
    <t>Total Salary</t>
  </si>
  <si>
    <t>Sum column N if column K equal to cell P2 and column M equal to cell Q2</t>
  </si>
  <si>
    <t>DOJ</t>
  </si>
  <si>
    <t>Total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</si>
</sst>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quot;₱&quot;* #,##0.00_);_(&quot;₱&quot;* \(#,##0.00\);_(&quot;₱&quot;* &quot;-&quot;??_);_(@_)"/>
    <numFmt numFmtId="165" formatCode="_([$$-409]* #,##0.00_);_([$$-409]* \(#,##0.00\);_([$$-409]* &quot;-&quot;??_);_(@_)"/>
    <numFmt numFmtId="166" formatCode="0.0"/>
    <numFmt numFmtId="167" formatCode="#,##0_ ;\-#,##0\ "/>
    <numFmt numFmtId="168" formatCode="[$-14009]dd/mmm/yyyy;@"/>
    <numFmt numFmtId="169" formatCode="&quot;₹&quot;\ #,##0.00"/>
    <numFmt numFmtId="170" formatCode="_-[$$-409]* #,##0.00_ ;_-[$$-409]* \-#,##0.00\ ;_-[$$-409]* &quot;-&quot;??_ ;_-@_ "/>
  </numFmts>
  <fonts count="74">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Arial"/>
      <family val="2"/>
    </font>
    <font>
      <sz val="12"/>
      <color theme="1"/>
      <name val="Arial"/>
      <family val="2"/>
    </font>
    <font>
      <sz val="12"/>
      <color theme="1"/>
      <name val="Cambria"/>
      <family val="1"/>
    </font>
    <font>
      <b/>
      <sz val="12"/>
      <color theme="1"/>
      <name val="Cambria"/>
      <family val="1"/>
    </font>
    <font>
      <u/>
      <sz val="12"/>
      <color theme="10"/>
      <name val="Calibri"/>
      <family val="2"/>
      <scheme val="minor"/>
    </font>
    <font>
      <u/>
      <sz val="10"/>
      <color rgb="FFC00000"/>
      <name val="Calibri Light"/>
      <family val="1"/>
      <scheme val="major"/>
    </font>
    <font>
      <sz val="10"/>
      <color rgb="FFC00000"/>
      <name val="Calibri Light"/>
      <family val="1"/>
      <scheme val="major"/>
    </font>
    <font>
      <sz val="12"/>
      <color theme="1"/>
      <name val="Calibri Light"/>
      <family val="1"/>
      <scheme val="major"/>
    </font>
    <font>
      <sz val="11"/>
      <color indexed="8"/>
      <name val="Trebuchet MS"/>
      <family val="2"/>
    </font>
    <font>
      <sz val="11"/>
      <color rgb="FFFF0000"/>
      <name val="Trebuchet MS"/>
      <family val="2"/>
    </font>
    <font>
      <b/>
      <sz val="11"/>
      <color rgb="FF00B0F0"/>
      <name val="Trebuchet MS"/>
      <family val="2"/>
    </font>
    <font>
      <b/>
      <sz val="11"/>
      <color indexed="60"/>
      <name val="Trebuchet MS"/>
      <family val="2"/>
    </font>
    <font>
      <b/>
      <sz val="11"/>
      <color indexed="8"/>
      <name val="Trebuchet MS"/>
      <family val="2"/>
    </font>
    <font>
      <sz val="14"/>
      <color rgb="FFFF0000"/>
      <name val="Trebuchet MS"/>
      <family val="2"/>
    </font>
    <font>
      <b/>
      <sz val="10"/>
      <color theme="0"/>
      <name val="Trebuchet MS"/>
      <family val="2"/>
    </font>
    <font>
      <sz val="12"/>
      <color indexed="8"/>
      <name val="Trebuchet MS"/>
      <family val="2"/>
    </font>
    <font>
      <sz val="20"/>
      <color indexed="8"/>
      <name val="Trebuchet MS"/>
      <family val="2"/>
    </font>
    <font>
      <sz val="18"/>
      <color indexed="8"/>
      <name val="Trebuchet MS"/>
      <family val="2"/>
    </font>
    <font>
      <sz val="24"/>
      <color indexed="8"/>
      <name val="Trebuchet MS"/>
      <family val="2"/>
    </font>
    <font>
      <sz val="10"/>
      <color rgb="FF0F0F0F"/>
      <name val="Segoe UI"/>
      <family val="2"/>
    </font>
    <font>
      <sz val="12"/>
      <name val="Ubuntu Mono"/>
      <family val="3"/>
    </font>
    <font>
      <sz val="12"/>
      <name val="Cambria"/>
      <family val="1"/>
    </font>
    <font>
      <sz val="8"/>
      <name val="Segoe UI"/>
      <family val="2"/>
    </font>
    <font>
      <sz val="9"/>
      <name val="Segoe UI"/>
      <family val="2"/>
    </font>
    <font>
      <sz val="10"/>
      <color indexed="8"/>
      <name val="Arial"/>
      <family val="2"/>
    </font>
    <font>
      <b/>
      <sz val="10"/>
      <color theme="0"/>
      <name val="Arial"/>
      <family val="2"/>
    </font>
    <font>
      <sz val="8"/>
      <name val="Tahoma"/>
      <family val="2"/>
    </font>
    <font>
      <sz val="10"/>
      <color theme="1"/>
      <name val="Arial"/>
      <family val="2"/>
    </font>
    <font>
      <b/>
      <sz val="10"/>
      <color theme="1"/>
      <name val="Arial"/>
      <family val="2"/>
    </font>
    <font>
      <b/>
      <sz val="12"/>
      <color indexed="9"/>
      <name val="Cambria"/>
      <family val="1"/>
    </font>
    <font>
      <sz val="12"/>
      <color indexed="8"/>
      <name val="Cambria"/>
      <family val="1"/>
    </font>
    <font>
      <b/>
      <sz val="14"/>
      <name val="Ubuntu Mono"/>
      <family val="3"/>
    </font>
    <font>
      <b/>
      <sz val="12"/>
      <color theme="1"/>
      <name val="Calibri"/>
      <family val="2"/>
      <scheme val="minor"/>
    </font>
    <font>
      <sz val="16"/>
      <color theme="1"/>
      <name val="Calibri"/>
      <family val="2"/>
      <scheme val="minor"/>
    </font>
    <font>
      <sz val="20"/>
      <color theme="1"/>
      <name val="Calibri"/>
      <family val="2"/>
      <scheme val="minor"/>
    </font>
    <font>
      <sz val="18"/>
      <name val="Ubuntu Mono"/>
      <family val="3"/>
    </font>
    <font>
      <sz val="22"/>
      <color theme="1"/>
      <name val="Cambria"/>
      <family val="1"/>
    </font>
    <font>
      <sz val="16"/>
      <color rgb="FF0F0F0F"/>
      <name val="Segoe UI"/>
      <family val="2"/>
    </font>
    <font>
      <sz val="10"/>
      <name val="Segoe UI"/>
      <family val="2"/>
    </font>
    <font>
      <sz val="8"/>
      <color rgb="FF131313"/>
      <name val="Roboto"/>
    </font>
    <font>
      <b/>
      <sz val="16"/>
      <color theme="1"/>
      <name val="Calibri"/>
      <family val="2"/>
      <scheme val="minor"/>
    </font>
    <font>
      <b/>
      <sz val="12"/>
      <color theme="0"/>
      <name val="Calibri"/>
      <family val="2"/>
      <scheme val="minor"/>
    </font>
    <font>
      <b/>
      <sz val="16"/>
      <color theme="0"/>
      <name val="Calibri"/>
      <family val="2"/>
      <scheme val="minor"/>
    </font>
    <font>
      <b/>
      <i/>
      <sz val="12"/>
      <color theme="1"/>
      <name val="Calibri"/>
      <family val="2"/>
      <scheme val="minor"/>
    </font>
    <font>
      <b/>
      <sz val="12"/>
      <color rgb="FF0070C0"/>
      <name val="Calibri"/>
      <family val="2"/>
      <scheme val="minor"/>
    </font>
    <font>
      <sz val="12"/>
      <color rgb="FF0070C0"/>
      <name val="Calibri"/>
      <family val="2"/>
      <scheme val="minor"/>
    </font>
    <font>
      <sz val="18"/>
      <color rgb="FF0070C0"/>
      <name val="Roboto"/>
    </font>
    <font>
      <sz val="11"/>
      <color rgb="FF000000"/>
      <name val="Aptos Narrow"/>
      <family val="2"/>
    </font>
    <font>
      <b/>
      <sz val="14"/>
      <color rgb="FFFFFFFF"/>
      <name val="Calibri"/>
      <family val="2"/>
    </font>
    <font>
      <b/>
      <sz val="20"/>
      <color rgb="FFFFFFFF"/>
      <name val="Calibri"/>
      <family val="2"/>
    </font>
    <font>
      <b/>
      <i/>
      <sz val="12"/>
      <color rgb="FF06A0D4"/>
      <name val="Calibri"/>
      <family val="2"/>
    </font>
    <font>
      <i/>
      <sz val="12"/>
      <color rgb="FF000000"/>
      <name val="Calibri"/>
      <family val="2"/>
    </font>
    <font>
      <b/>
      <i/>
      <sz val="9"/>
      <color rgb="FF000000"/>
      <name val="Calibri"/>
      <family val="2"/>
    </font>
    <font>
      <i/>
      <sz val="9"/>
      <color rgb="FF000000"/>
      <name val="Calibri"/>
      <family val="2"/>
    </font>
    <font>
      <i/>
      <sz val="11"/>
      <color rgb="FF000000"/>
      <name val="Calibri"/>
      <family val="2"/>
    </font>
    <font>
      <sz val="26"/>
      <color theme="1"/>
      <name val="Calibri"/>
      <family val="2"/>
      <scheme val="minor"/>
    </font>
    <font>
      <i/>
      <sz val="8"/>
      <color rgb="FF000000"/>
      <name val="Calibri"/>
      <family val="2"/>
    </font>
    <font>
      <sz val="8"/>
      <color theme="1"/>
      <name val="Tahoma"/>
      <family val="2"/>
    </font>
    <font>
      <b/>
      <sz val="10"/>
      <name val="Arial"/>
      <family val="2"/>
    </font>
    <font>
      <sz val="9"/>
      <name val="Geneva"/>
    </font>
    <font>
      <sz val="12"/>
      <color rgb="FF131313"/>
      <name val="Roboto"/>
    </font>
    <font>
      <sz val="12"/>
      <color rgb="FFFF0000"/>
      <name val="Ubuntu Mono"/>
      <family val="3"/>
    </font>
    <font>
      <sz val="16"/>
      <color rgb="FF2F5496"/>
      <name val="Calibri Light"/>
      <family val="2"/>
    </font>
    <font>
      <sz val="16"/>
      <color rgb="FF2F5496"/>
      <name val="Symbol"/>
      <family val="1"/>
      <charset val="2"/>
    </font>
    <font>
      <sz val="7"/>
      <color rgb="FF2F5496"/>
      <name val="Times New Roman"/>
      <family val="1"/>
    </font>
    <font>
      <sz val="12"/>
      <color rgb="FFFF0000"/>
      <name val="Calibri"/>
      <family val="2"/>
      <scheme val="minor"/>
    </font>
    <font>
      <i/>
      <sz val="14"/>
      <color rgb="FF000000"/>
      <name val="Calibri"/>
      <family val="2"/>
    </font>
    <font>
      <b/>
      <sz val="17"/>
      <color rgb="FF313B77"/>
      <name val="Arial"/>
      <family val="2"/>
    </font>
    <font>
      <sz val="10"/>
      <color rgb="FF101528"/>
      <name val="Arial"/>
      <family val="2"/>
    </font>
    <font>
      <b/>
      <sz val="10"/>
      <color rgb="FF101528"/>
      <name val="Arial"/>
      <family val="2"/>
    </font>
  </fonts>
  <fills count="22">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0070C0"/>
        <bgColor indexed="0"/>
      </patternFill>
    </fill>
    <fill>
      <patternFill patternType="solid">
        <fgColor theme="3" tint="0.79998168889431442"/>
        <bgColor indexed="64"/>
      </patternFill>
    </fill>
    <fill>
      <patternFill patternType="solid">
        <fgColor indexed="60"/>
        <bgColor indexed="64"/>
      </patternFill>
    </fill>
    <fill>
      <patternFill patternType="solid">
        <fgColor indexed="47"/>
        <bgColor indexed="64"/>
      </patternFill>
    </fill>
    <fill>
      <patternFill patternType="solid">
        <fgColor theme="1"/>
        <bgColor indexed="64"/>
      </patternFill>
    </fill>
    <fill>
      <patternFill patternType="solid">
        <fgColor rgb="FF0070C0"/>
        <bgColor indexed="64"/>
      </patternFill>
    </fill>
    <fill>
      <patternFill patternType="solid">
        <fgColor rgb="FF404040"/>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rgb="FFF2F2F2"/>
        <bgColor rgb="FF000000"/>
      </patternFill>
    </fill>
    <fill>
      <patternFill patternType="solid">
        <fgColor rgb="FF00B0F0"/>
        <bgColor theme="4"/>
      </patternFill>
    </fill>
    <fill>
      <patternFill patternType="solid">
        <fgColor theme="3" tint="0.79998168889431442"/>
        <bgColor theme="4" tint="0.79998168889431442"/>
      </patternFill>
    </fill>
    <fill>
      <patternFill patternType="solid">
        <fgColor theme="3" tint="0.79998168889431442"/>
        <bgColor theme="4" tint="0.5999938962981048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70C0"/>
      </left>
      <right style="thin">
        <color rgb="FF0070C0"/>
      </right>
      <top style="thin">
        <color rgb="FF0070C0"/>
      </top>
      <bottom style="thin">
        <color rgb="FF0070C0"/>
      </bottom>
      <diagonal/>
    </border>
    <border>
      <left style="thin">
        <color indexed="8"/>
      </left>
      <right style="thin">
        <color indexed="8"/>
      </right>
      <top style="thin">
        <color indexed="8"/>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style="thin">
        <color rgb="FFD9D9D9"/>
      </left>
      <right/>
      <top style="thin">
        <color rgb="FFD9D9D9"/>
      </top>
      <bottom/>
      <diagonal/>
    </border>
    <border>
      <left style="thin">
        <color rgb="FF06A0D4"/>
      </left>
      <right style="thin">
        <color rgb="FF06A0D4"/>
      </right>
      <top style="thin">
        <color rgb="FF06A0D4"/>
      </top>
      <bottom style="thin">
        <color rgb="FFD9D9D9"/>
      </bottom>
      <diagonal/>
    </border>
    <border>
      <left style="thin">
        <color rgb="FFD9D9D9"/>
      </left>
      <right style="thin">
        <color rgb="FFD9D9D9"/>
      </right>
      <top style="thin">
        <color rgb="FFD9D9D9"/>
      </top>
      <bottom/>
      <diagonal/>
    </border>
    <border>
      <left style="thin">
        <color rgb="FF06A0D4"/>
      </left>
      <right style="thin">
        <color rgb="FF06A0D4"/>
      </right>
      <top style="thin">
        <color rgb="FFD9D9D9"/>
      </top>
      <bottom style="thin">
        <color rgb="FFD9D9D9"/>
      </bottom>
      <diagonal/>
    </border>
    <border>
      <left style="thin">
        <color rgb="FF06A0D4"/>
      </left>
      <right style="thin">
        <color rgb="FF06A0D4"/>
      </right>
      <top style="thin">
        <color rgb="FFD9D9D9"/>
      </top>
      <bottom style="thin">
        <color rgb="FF06A0D4"/>
      </bottom>
      <diagonal/>
    </border>
    <border>
      <left/>
      <right style="thin">
        <color rgb="FFD9D9D9"/>
      </right>
      <top style="thin">
        <color rgb="FFD9D9D9"/>
      </top>
      <bottom style="thin">
        <color rgb="FFD9D9D9"/>
      </bottom>
      <diagonal/>
    </border>
    <border>
      <left style="thin">
        <color rgb="FF06A0D4"/>
      </left>
      <right style="thin">
        <color rgb="FFD9D9D9"/>
      </right>
      <top style="thin">
        <color rgb="FF06A0D4"/>
      </top>
      <bottom style="thin">
        <color rgb="FFD9D9D9"/>
      </bottom>
      <diagonal/>
    </border>
    <border>
      <left style="thin">
        <color rgb="FFD9D9D9"/>
      </left>
      <right style="thin">
        <color rgb="FF06A0D4"/>
      </right>
      <top style="thin">
        <color rgb="FF06A0D4"/>
      </top>
      <bottom style="thin">
        <color rgb="FFD9D9D9"/>
      </bottom>
      <diagonal/>
    </border>
    <border>
      <left style="thin">
        <color rgb="FF06A0D4"/>
      </left>
      <right style="thin">
        <color rgb="FFD9D9D9"/>
      </right>
      <top style="thin">
        <color rgb="FFD9D9D9"/>
      </top>
      <bottom style="thin">
        <color rgb="FFD9D9D9"/>
      </bottom>
      <diagonal/>
    </border>
    <border>
      <left style="thin">
        <color rgb="FFD9D9D9"/>
      </left>
      <right style="thin">
        <color rgb="FF06A0D4"/>
      </right>
      <top style="thin">
        <color rgb="FFD9D9D9"/>
      </top>
      <bottom style="thin">
        <color rgb="FFD9D9D9"/>
      </bottom>
      <diagonal/>
    </border>
    <border>
      <left style="thin">
        <color rgb="FF06A0D4"/>
      </left>
      <right style="thin">
        <color rgb="FFD9D9D9"/>
      </right>
      <top style="thin">
        <color rgb="FFD9D9D9"/>
      </top>
      <bottom style="thin">
        <color rgb="FF06A0D4"/>
      </bottom>
      <diagonal/>
    </border>
    <border>
      <left style="thin">
        <color rgb="FFD9D9D9"/>
      </left>
      <right style="thin">
        <color rgb="FF06A0D4"/>
      </right>
      <top style="thin">
        <color rgb="FFD9D9D9"/>
      </top>
      <bottom style="thin">
        <color rgb="FF06A0D4"/>
      </bottom>
      <diagonal/>
    </border>
    <border>
      <left/>
      <right/>
      <top style="thin">
        <color indexed="64"/>
      </top>
      <bottom/>
      <diagonal/>
    </border>
  </borders>
  <cellStyleXfs count="12">
    <xf numFmtId="0" fontId="0" fillId="0" borderId="0"/>
    <xf numFmtId="164" fontId="3" fillId="0" borderId="0" applyFont="0" applyFill="0" applyBorder="0" applyAlignment="0" applyProtection="0"/>
    <xf numFmtId="0" fontId="8" fillId="0" borderId="0" applyNumberFormat="0" applyFill="0" applyBorder="0" applyAlignment="0" applyProtection="0"/>
    <xf numFmtId="0" fontId="2" fillId="0" borderId="0"/>
    <xf numFmtId="9" fontId="3" fillId="0" borderId="0" applyFont="0" applyFill="0" applyBorder="0" applyAlignment="0" applyProtection="0"/>
    <xf numFmtId="0" fontId="28" fillId="0" borderId="0"/>
    <xf numFmtId="0" fontId="30" fillId="0" borderId="0"/>
    <xf numFmtId="43" fontId="30" fillId="0" borderId="0" applyFont="0" applyFill="0" applyBorder="0" applyAlignment="0" applyProtection="0"/>
    <xf numFmtId="0" fontId="1" fillId="0" borderId="0"/>
    <xf numFmtId="0" fontId="3" fillId="0" borderId="0"/>
    <xf numFmtId="0" fontId="63" fillId="0" borderId="0"/>
    <xf numFmtId="43" fontId="3" fillId="0" borderId="0" applyFont="0" applyFill="0" applyBorder="0" applyAlignment="0" applyProtection="0"/>
  </cellStyleXfs>
  <cellXfs count="203">
    <xf numFmtId="0" fontId="0" fillId="0" borderId="0" xfId="0"/>
    <xf numFmtId="0" fontId="4" fillId="0" borderId="0" xfId="0" applyFont="1" applyAlignment="1">
      <alignment horizontal="center"/>
    </xf>
    <xf numFmtId="0" fontId="5" fillId="0" borderId="0" xfId="0" applyFont="1"/>
    <xf numFmtId="17" fontId="5" fillId="0" borderId="0" xfId="0" applyNumberFormat="1" applyFont="1"/>
    <xf numFmtId="0" fontId="4" fillId="0" borderId="1" xfId="0" applyFont="1" applyBorder="1"/>
    <xf numFmtId="0" fontId="5" fillId="0" borderId="1" xfId="0" applyFont="1" applyBorder="1"/>
    <xf numFmtId="0" fontId="6" fillId="0" borderId="1" xfId="0" applyFont="1" applyBorder="1"/>
    <xf numFmtId="0" fontId="6" fillId="0" borderId="0" xfId="0" applyFont="1"/>
    <xf numFmtId="165" fontId="6" fillId="0" borderId="1" xfId="0" applyNumberFormat="1" applyFont="1" applyBorder="1"/>
    <xf numFmtId="0" fontId="6" fillId="2" borderId="1" xfId="0" applyFont="1" applyFill="1" applyBorder="1"/>
    <xf numFmtId="165" fontId="6" fillId="0" borderId="1" xfId="1" applyNumberFormat="1" applyFont="1" applyBorder="1"/>
    <xf numFmtId="165" fontId="6" fillId="0" borderId="1" xfId="1" applyNumberFormat="1" applyFont="1" applyFill="1" applyBorder="1"/>
    <xf numFmtId="0" fontId="7" fillId="3" borderId="1" xfId="0" applyFont="1" applyFill="1" applyBorder="1"/>
    <xf numFmtId="14" fontId="6" fillId="0" borderId="1" xfId="0" applyNumberFormat="1" applyFont="1" applyBorder="1"/>
    <xf numFmtId="0" fontId="8" fillId="0" borderId="1" xfId="2" applyBorder="1"/>
    <xf numFmtId="166" fontId="6" fillId="0" borderId="0" xfId="0" applyNumberFormat="1" applyFont="1"/>
    <xf numFmtId="0" fontId="7" fillId="0" borderId="0" xfId="0" applyFont="1"/>
    <xf numFmtId="165" fontId="6" fillId="0" borderId="0" xfId="0" applyNumberFormat="1" applyFont="1"/>
    <xf numFmtId="0" fontId="7" fillId="3" borderId="1" xfId="0" applyFont="1" applyFill="1" applyBorder="1" applyAlignment="1">
      <alignment horizontal="center"/>
    </xf>
    <xf numFmtId="0" fontId="9" fillId="0" borderId="0" xfId="3" applyFont="1"/>
    <xf numFmtId="0" fontId="10" fillId="0" borderId="0" xfId="3" applyFont="1"/>
    <xf numFmtId="0" fontId="11" fillId="0" borderId="0" xfId="3" applyFont="1"/>
    <xf numFmtId="0" fontId="12" fillId="4" borderId="0" xfId="3" applyFont="1" applyFill="1"/>
    <xf numFmtId="0" fontId="2" fillId="0" borderId="0" xfId="3" applyAlignment="1">
      <alignment vertical="center"/>
    </xf>
    <xf numFmtId="0" fontId="13" fillId="4" borderId="5" xfId="3" applyFont="1" applyFill="1" applyBorder="1"/>
    <xf numFmtId="0" fontId="12" fillId="4" borderId="5" xfId="3" applyFont="1" applyFill="1" applyBorder="1"/>
    <xf numFmtId="0" fontId="14" fillId="5" borderId="0" xfId="3" applyFont="1" applyFill="1"/>
    <xf numFmtId="0" fontId="14" fillId="4" borderId="0" xfId="3" applyFont="1" applyFill="1"/>
    <xf numFmtId="0" fontId="13" fillId="4" borderId="1" xfId="3" applyFont="1" applyFill="1" applyBorder="1"/>
    <xf numFmtId="0" fontId="12" fillId="4" borderId="1" xfId="3" applyFont="1" applyFill="1" applyBorder="1"/>
    <xf numFmtId="0" fontId="15" fillId="4" borderId="0" xfId="3" applyFont="1" applyFill="1"/>
    <xf numFmtId="0" fontId="16" fillId="4" borderId="1" xfId="3" applyFont="1" applyFill="1" applyBorder="1"/>
    <xf numFmtId="0" fontId="12" fillId="4" borderId="1" xfId="3" applyFont="1" applyFill="1" applyBorder="1" applyAlignment="1">
      <alignment horizontal="center"/>
    </xf>
    <xf numFmtId="0" fontId="12" fillId="4" borderId="6" xfId="3" applyFont="1" applyFill="1" applyBorder="1"/>
    <xf numFmtId="0" fontId="17" fillId="4" borderId="0" xfId="3" applyFont="1" applyFill="1"/>
    <xf numFmtId="0" fontId="18" fillId="6" borderId="1" xfId="3" applyFont="1" applyFill="1" applyBorder="1" applyAlignment="1">
      <alignment horizontal="left" wrapText="1"/>
    </xf>
    <xf numFmtId="0" fontId="18" fillId="6" borderId="1" xfId="3" applyFont="1" applyFill="1" applyBorder="1" applyAlignment="1">
      <alignment horizontal="center" wrapText="1"/>
    </xf>
    <xf numFmtId="0" fontId="19" fillId="4" borderId="1" xfId="3" applyFont="1" applyFill="1" applyBorder="1"/>
    <xf numFmtId="167" fontId="19" fillId="4" borderId="1" xfId="3" applyNumberFormat="1" applyFont="1" applyFill="1" applyBorder="1" applyAlignment="1">
      <alignment horizontal="center"/>
    </xf>
    <xf numFmtId="0" fontId="19" fillId="4" borderId="1" xfId="3" applyFont="1" applyFill="1" applyBorder="1" applyAlignment="1">
      <alignment horizontal="center"/>
    </xf>
    <xf numFmtId="1" fontId="20" fillId="4" borderId="1" xfId="3" applyNumberFormat="1" applyFont="1" applyFill="1" applyBorder="1"/>
    <xf numFmtId="0" fontId="21" fillId="4" borderId="0" xfId="3" applyFont="1" applyFill="1"/>
    <xf numFmtId="0" fontId="22" fillId="4" borderId="0" xfId="3" applyFont="1" applyFill="1"/>
    <xf numFmtId="0" fontId="23" fillId="0" borderId="0" xfId="0" applyFont="1"/>
    <xf numFmtId="0" fontId="24" fillId="0" borderId="0" xfId="0" applyFont="1"/>
    <xf numFmtId="9" fontId="6" fillId="0" borderId="1" xfId="4" applyFont="1" applyBorder="1"/>
    <xf numFmtId="0" fontId="26" fillId="0" borderId="0" xfId="0" applyFont="1" applyAlignment="1">
      <alignment vertical="center" wrapText="1"/>
    </xf>
    <xf numFmtId="0" fontId="23" fillId="0" borderId="0" xfId="0" applyFont="1" applyAlignment="1">
      <alignment wrapText="1"/>
    </xf>
    <xf numFmtId="0" fontId="27" fillId="0" borderId="0" xfId="0" applyFont="1" applyAlignment="1">
      <alignment vertical="center" wrapText="1"/>
    </xf>
    <xf numFmtId="0" fontId="6" fillId="7" borderId="1" xfId="0" applyFont="1" applyFill="1" applyBorder="1"/>
    <xf numFmtId="0" fontId="7" fillId="3" borderId="1" xfId="0" applyFont="1" applyFill="1" applyBorder="1" applyAlignment="1">
      <alignment horizontal="center" vertical="center"/>
    </xf>
    <xf numFmtId="0" fontId="29" fillId="8" borderId="7" xfId="5" applyFont="1" applyFill="1" applyBorder="1" applyAlignment="1">
      <alignment horizontal="center"/>
    </xf>
    <xf numFmtId="0" fontId="29" fillId="8" borderId="7" xfId="5" applyFont="1" applyFill="1" applyBorder="1" applyAlignment="1">
      <alignment horizontal="center" wrapText="1"/>
    </xf>
    <xf numFmtId="168" fontId="29" fillId="8" borderId="7" xfId="5" applyNumberFormat="1" applyFont="1" applyFill="1" applyBorder="1" applyAlignment="1">
      <alignment horizontal="center"/>
    </xf>
    <xf numFmtId="0" fontId="30" fillId="0" borderId="0" xfId="6"/>
    <xf numFmtId="0" fontId="31" fillId="9" borderId="0" xfId="5" applyFont="1" applyFill="1" applyAlignment="1">
      <alignment wrapText="1"/>
    </xf>
    <xf numFmtId="0" fontId="31" fillId="9" borderId="0" xfId="5" applyFont="1" applyFill="1" applyAlignment="1" applyProtection="1">
      <alignment horizontal="center" wrapText="1"/>
      <protection locked="0"/>
    </xf>
    <xf numFmtId="43" fontId="31" fillId="9" borderId="0" xfId="7" applyFont="1" applyFill="1" applyBorder="1" applyAlignment="1" applyProtection="1">
      <alignment horizontal="center" wrapText="1"/>
      <protection locked="0"/>
    </xf>
    <xf numFmtId="168" fontId="31" fillId="9" borderId="0" xfId="7" applyNumberFormat="1" applyFont="1" applyFill="1" applyBorder="1" applyAlignment="1" applyProtection="1">
      <alignment horizontal="center" wrapText="1"/>
      <protection locked="0"/>
    </xf>
    <xf numFmtId="43" fontId="31" fillId="9" borderId="0" xfId="7" applyFont="1" applyFill="1" applyBorder="1" applyAlignment="1" applyProtection="1">
      <alignment horizontal="left" wrapText="1"/>
      <protection locked="0"/>
    </xf>
    <xf numFmtId="0" fontId="31" fillId="9" borderId="0" xfId="5" applyFont="1" applyFill="1" applyAlignment="1" applyProtection="1">
      <alignment wrapText="1"/>
      <protection locked="0"/>
    </xf>
    <xf numFmtId="0" fontId="32" fillId="5" borderId="0" xfId="5" applyFont="1" applyFill="1" applyAlignment="1">
      <alignment horizontal="center" wrapText="1"/>
    </xf>
    <xf numFmtId="0" fontId="31" fillId="5" borderId="0" xfId="5" applyFont="1" applyFill="1" applyAlignment="1">
      <alignment horizontal="center" wrapText="1"/>
    </xf>
    <xf numFmtId="0" fontId="31" fillId="5" borderId="0" xfId="7" applyNumberFormat="1" applyFont="1" applyFill="1" applyBorder="1" applyAlignment="1">
      <alignment horizontal="left" wrapText="1"/>
    </xf>
    <xf numFmtId="0" fontId="33" fillId="10" borderId="0" xfId="8" applyFont="1" applyFill="1" applyAlignment="1">
      <alignment horizontal="center"/>
    </xf>
    <xf numFmtId="0" fontId="33" fillId="10" borderId="0" xfId="8" applyFont="1" applyFill="1" applyAlignment="1">
      <alignment horizontal="center" wrapText="1"/>
    </xf>
    <xf numFmtId="0" fontId="33" fillId="10" borderId="0" xfId="8" applyFont="1" applyFill="1" applyAlignment="1">
      <alignment horizontal="right"/>
    </xf>
    <xf numFmtId="0" fontId="34" fillId="11" borderId="0" xfId="8" applyFont="1" applyFill="1" applyAlignment="1">
      <alignment horizontal="center"/>
    </xf>
    <xf numFmtId="0" fontId="34" fillId="11" borderId="0" xfId="8" applyFont="1" applyFill="1"/>
    <xf numFmtId="168" fontId="29" fillId="8" borderId="0" xfId="5" applyNumberFormat="1" applyFont="1" applyFill="1" applyAlignment="1">
      <alignment horizontal="center"/>
    </xf>
    <xf numFmtId="14" fontId="30" fillId="0" borderId="0" xfId="6" applyNumberFormat="1"/>
    <xf numFmtId="169" fontId="5" fillId="0" borderId="0" xfId="1" applyNumberFormat="1" applyFont="1"/>
    <xf numFmtId="169" fontId="5" fillId="0" borderId="0" xfId="0" applyNumberFormat="1" applyFont="1"/>
    <xf numFmtId="170" fontId="6" fillId="2" borderId="1" xfId="0" applyNumberFormat="1" applyFont="1" applyFill="1" applyBorder="1"/>
    <xf numFmtId="0" fontId="35" fillId="0" borderId="0" xfId="0" applyFont="1"/>
    <xf numFmtId="14" fontId="6" fillId="0" borderId="0" xfId="0" applyNumberFormat="1" applyFont="1"/>
    <xf numFmtId="0" fontId="36" fillId="0" borderId="0" xfId="0" applyFont="1" applyAlignment="1">
      <alignment horizontal="center"/>
    </xf>
    <xf numFmtId="0" fontId="0" fillId="0" borderId="1" xfId="0" applyBorder="1"/>
    <xf numFmtId="0" fontId="37" fillId="0" borderId="1" xfId="0" applyFont="1" applyBorder="1" applyAlignment="1">
      <alignment horizontal="center"/>
    </xf>
    <xf numFmtId="0" fontId="38" fillId="0" borderId="0" xfId="0" applyFont="1"/>
    <xf numFmtId="0" fontId="39" fillId="0" borderId="0" xfId="0" applyFont="1"/>
    <xf numFmtId="0" fontId="40" fillId="2" borderId="1" xfId="0" applyFont="1" applyFill="1" applyBorder="1"/>
    <xf numFmtId="0" fontId="41" fillId="0" borderId="0" xfId="0" applyFont="1"/>
    <xf numFmtId="0" fontId="42" fillId="7" borderId="0" xfId="0" applyFont="1" applyFill="1"/>
    <xf numFmtId="0" fontId="43" fillId="0" borderId="0" xfId="0" applyFont="1"/>
    <xf numFmtId="0" fontId="44" fillId="0" borderId="0" xfId="0" quotePrefix="1" applyFont="1"/>
    <xf numFmtId="0" fontId="36" fillId="0" borderId="0" xfId="0" applyFont="1"/>
    <xf numFmtId="0" fontId="47" fillId="0" borderId="0" xfId="0" applyFont="1"/>
    <xf numFmtId="0" fontId="48" fillId="0" borderId="0" xfId="0" applyFont="1"/>
    <xf numFmtId="0" fontId="49" fillId="0" borderId="0" xfId="0" applyFont="1"/>
    <xf numFmtId="0" fontId="48" fillId="0" borderId="0" xfId="0" quotePrefix="1" applyFont="1"/>
    <xf numFmtId="0" fontId="50" fillId="0" borderId="0" xfId="0" applyFont="1"/>
    <xf numFmtId="0" fontId="45" fillId="13" borderId="0" xfId="0" applyFont="1" applyFill="1"/>
    <xf numFmtId="0" fontId="51" fillId="0" borderId="1" xfId="0" applyFont="1" applyBorder="1"/>
    <xf numFmtId="0" fontId="45" fillId="13" borderId="0" xfId="0" applyFont="1" applyFill="1" applyAlignment="1">
      <alignment horizontal="center"/>
    </xf>
    <xf numFmtId="0" fontId="0" fillId="0" borderId="1" xfId="0" applyBorder="1" applyAlignment="1">
      <alignment horizontal="center"/>
    </xf>
    <xf numFmtId="0" fontId="54" fillId="15" borderId="0" xfId="9" applyFont="1" applyFill="1" applyAlignment="1">
      <alignment vertical="center"/>
    </xf>
    <xf numFmtId="0" fontId="54" fillId="15" borderId="0" xfId="9" quotePrefix="1" applyFont="1" applyFill="1" applyAlignment="1">
      <alignment vertical="center"/>
    </xf>
    <xf numFmtId="0" fontId="55" fillId="15" borderId="0" xfId="9" applyFont="1" applyFill="1" applyAlignment="1">
      <alignment vertical="top" wrapText="1"/>
    </xf>
    <xf numFmtId="0" fontId="56" fillId="15" borderId="8" xfId="9" applyFont="1" applyFill="1" applyBorder="1" applyAlignment="1">
      <alignment vertical="top" wrapText="1"/>
    </xf>
    <xf numFmtId="0" fontId="56" fillId="15" borderId="9" xfId="9" applyFont="1" applyFill="1" applyBorder="1" applyAlignment="1">
      <alignment vertical="top" wrapText="1"/>
    </xf>
    <xf numFmtId="0" fontId="56" fillId="15" borderId="10" xfId="9" applyFont="1" applyFill="1" applyBorder="1" applyAlignment="1">
      <alignment vertical="top" wrapText="1"/>
    </xf>
    <xf numFmtId="0" fontId="57" fillId="0" borderId="8" xfId="9" applyFont="1" applyBorder="1" applyAlignment="1">
      <alignment vertical="top" wrapText="1"/>
    </xf>
    <xf numFmtId="0" fontId="57" fillId="0" borderId="9" xfId="9" applyFont="1" applyBorder="1" applyAlignment="1">
      <alignment vertical="top"/>
    </xf>
    <xf numFmtId="0" fontId="57" fillId="16" borderId="11" xfId="9" applyFont="1" applyFill="1" applyBorder="1" applyAlignment="1">
      <alignment vertical="top"/>
    </xf>
    <xf numFmtId="0" fontId="57" fillId="0" borderId="8" xfId="9" applyFont="1" applyBorder="1" applyAlignment="1">
      <alignment vertical="top"/>
    </xf>
    <xf numFmtId="0" fontId="58" fillId="0" borderId="8" xfId="9" applyFont="1" applyBorder="1" applyAlignment="1">
      <alignment vertical="top" wrapText="1"/>
    </xf>
    <xf numFmtId="0" fontId="58" fillId="0" borderId="8" xfId="9" applyFont="1" applyBorder="1" applyAlignment="1">
      <alignment vertical="top"/>
    </xf>
    <xf numFmtId="0" fontId="36" fillId="17" borderId="0" xfId="9" applyFont="1" applyFill="1"/>
    <xf numFmtId="0" fontId="59" fillId="17" borderId="0" xfId="9" applyFont="1" applyFill="1"/>
    <xf numFmtId="0" fontId="36" fillId="0" borderId="0" xfId="9" applyFont="1"/>
    <xf numFmtId="0" fontId="54" fillId="0" borderId="0" xfId="9" quotePrefix="1" applyFont="1" applyAlignment="1">
      <alignment vertical="center"/>
    </xf>
    <xf numFmtId="0" fontId="3" fillId="0" borderId="0" xfId="9"/>
    <xf numFmtId="0" fontId="56" fillId="15" borderId="8" xfId="9" applyFont="1" applyFill="1" applyBorder="1" applyAlignment="1">
      <alignment vertical="top"/>
    </xf>
    <xf numFmtId="0" fontId="56" fillId="15" borderId="12" xfId="9" applyFont="1" applyFill="1" applyBorder="1" applyAlignment="1">
      <alignment vertical="top" wrapText="1"/>
    </xf>
    <xf numFmtId="0" fontId="57" fillId="16" borderId="11" xfId="9" applyFont="1" applyFill="1" applyBorder="1" applyAlignment="1">
      <alignment vertical="top" wrapText="1"/>
    </xf>
    <xf numFmtId="0" fontId="55" fillId="18" borderId="0" xfId="9" applyFont="1" applyFill="1" applyAlignment="1">
      <alignment vertical="top" wrapText="1"/>
    </xf>
    <xf numFmtId="0" fontId="60" fillId="0" borderId="8" xfId="9" applyFont="1" applyBorder="1" applyAlignment="1">
      <alignment vertical="center" wrapText="1"/>
    </xf>
    <xf numFmtId="0" fontId="60" fillId="0" borderId="9" xfId="9" applyFont="1" applyBorder="1" applyAlignment="1">
      <alignment vertical="center"/>
    </xf>
    <xf numFmtId="0" fontId="57" fillId="16" borderId="13" xfId="9" applyFont="1" applyFill="1" applyBorder="1" applyAlignment="1">
      <alignment vertical="top" wrapText="1"/>
    </xf>
    <xf numFmtId="0" fontId="57" fillId="16" borderId="14" xfId="9" applyFont="1" applyFill="1" applyBorder="1" applyAlignment="1">
      <alignment vertical="top" wrapText="1"/>
    </xf>
    <xf numFmtId="0" fontId="55" fillId="0" borderId="0" xfId="9" applyFont="1"/>
    <xf numFmtId="0" fontId="55" fillId="0" borderId="0" xfId="9" applyFont="1" applyAlignment="1">
      <alignment wrapText="1"/>
    </xf>
    <xf numFmtId="0" fontId="56" fillId="0" borderId="8" xfId="9" applyFont="1" applyBorder="1" applyAlignment="1">
      <alignment vertical="center" wrapText="1"/>
    </xf>
    <xf numFmtId="9" fontId="24" fillId="0" borderId="1" xfId="4" applyFont="1" applyBorder="1"/>
    <xf numFmtId="0" fontId="0" fillId="0" borderId="0" xfId="0" applyAlignment="1">
      <alignment wrapText="1"/>
    </xf>
    <xf numFmtId="0" fontId="59" fillId="0" borderId="0" xfId="9" applyFont="1"/>
    <xf numFmtId="0" fontId="3" fillId="0" borderId="0" xfId="9" applyAlignment="1">
      <alignment vertical="top"/>
    </xf>
    <xf numFmtId="0" fontId="55" fillId="0" borderId="0" xfId="9" applyFont="1" applyAlignment="1">
      <alignment horizontal="center" vertical="top"/>
    </xf>
    <xf numFmtId="0" fontId="55" fillId="0" borderId="0" xfId="9" applyFont="1" applyAlignment="1">
      <alignment vertical="top"/>
    </xf>
    <xf numFmtId="22" fontId="57" fillId="0" borderId="8" xfId="9" applyNumberFormat="1" applyFont="1" applyBorder="1" applyAlignment="1">
      <alignment horizontal="left" vertical="top" wrapText="1"/>
    </xf>
    <xf numFmtId="0" fontId="57" fillId="0" borderId="12" xfId="9" applyFont="1" applyBorder="1" applyAlignment="1">
      <alignment vertical="top"/>
    </xf>
    <xf numFmtId="0" fontId="57" fillId="0" borderId="9" xfId="9" applyFont="1" applyBorder="1" applyAlignment="1">
      <alignment vertical="top" wrapText="1"/>
    </xf>
    <xf numFmtId="0" fontId="57" fillId="16" borderId="13" xfId="9" applyFont="1" applyFill="1" applyBorder="1" applyAlignment="1">
      <alignment vertical="top"/>
    </xf>
    <xf numFmtId="0" fontId="57" fillId="16" borderId="14" xfId="9" applyFont="1" applyFill="1" applyBorder="1" applyAlignment="1">
      <alignment vertical="top"/>
    </xf>
    <xf numFmtId="22" fontId="57" fillId="16" borderId="15" xfId="9" applyNumberFormat="1" applyFont="1" applyFill="1" applyBorder="1" applyAlignment="1">
      <alignment horizontal="left" vertical="top" wrapText="1"/>
    </xf>
    <xf numFmtId="0" fontId="57" fillId="0" borderId="9" xfId="9" applyFont="1" applyBorder="1"/>
    <xf numFmtId="0" fontId="57" fillId="0" borderId="8" xfId="9" applyFont="1" applyBorder="1"/>
    <xf numFmtId="0" fontId="57" fillId="0" borderId="8" xfId="9" applyFont="1" applyBorder="1" applyAlignment="1">
      <alignment vertical="center"/>
    </xf>
    <xf numFmtId="0" fontId="57" fillId="0" borderId="8" xfId="9" applyFont="1" applyBorder="1" applyAlignment="1">
      <alignment vertical="center" wrapText="1"/>
    </xf>
    <xf numFmtId="0" fontId="57" fillId="0" borderId="12" xfId="9" applyFont="1" applyBorder="1" applyAlignment="1">
      <alignment vertical="center"/>
    </xf>
    <xf numFmtId="0" fontId="57" fillId="0" borderId="12" xfId="9" applyFont="1" applyBorder="1" applyAlignment="1">
      <alignment vertical="center" wrapText="1"/>
    </xf>
    <xf numFmtId="0" fontId="57" fillId="16" borderId="17" xfId="9" applyFont="1" applyFill="1" applyBorder="1" applyAlignment="1">
      <alignment vertical="center" wrapText="1"/>
    </xf>
    <xf numFmtId="0" fontId="57" fillId="16" borderId="18" xfId="9" applyFont="1" applyFill="1" applyBorder="1" applyAlignment="1">
      <alignment vertical="center"/>
    </xf>
    <xf numFmtId="0" fontId="57" fillId="16" borderId="19" xfId="9" applyFont="1" applyFill="1" applyBorder="1" applyAlignment="1">
      <alignment vertical="center" wrapText="1"/>
    </xf>
    <xf numFmtId="0" fontId="57" fillId="16" borderId="18" xfId="9" applyFont="1" applyFill="1" applyBorder="1" applyAlignment="1">
      <alignment vertical="center" wrapText="1"/>
    </xf>
    <xf numFmtId="0" fontId="57" fillId="16" borderId="20" xfId="9" applyFont="1" applyFill="1" applyBorder="1" applyAlignment="1">
      <alignment vertical="center" wrapText="1"/>
    </xf>
    <xf numFmtId="0" fontId="57" fillId="16" borderId="21" xfId="9" applyFont="1" applyFill="1" applyBorder="1" applyAlignment="1">
      <alignment vertical="center" wrapText="1"/>
    </xf>
    <xf numFmtId="0" fontId="55" fillId="0" borderId="0" xfId="9" applyFont="1" applyAlignment="1">
      <alignment horizontal="center" vertical="center"/>
    </xf>
    <xf numFmtId="0" fontId="57" fillId="15" borderId="8" xfId="9" applyFont="1" applyFill="1" applyBorder="1" applyAlignment="1">
      <alignment vertical="top"/>
    </xf>
    <xf numFmtId="0" fontId="56" fillId="0" borderId="0" xfId="9" applyFont="1" applyAlignment="1">
      <alignment vertical="top"/>
    </xf>
    <xf numFmtId="0" fontId="57" fillId="0" borderId="11" xfId="9" applyFont="1" applyBorder="1" applyAlignment="1">
      <alignment horizontal="left" vertical="top"/>
    </xf>
    <xf numFmtId="0" fontId="57" fillId="0" borderId="13" xfId="9" applyFont="1" applyBorder="1" applyAlignment="1">
      <alignment horizontal="left" vertical="top"/>
    </xf>
    <xf numFmtId="14" fontId="57" fillId="0" borderId="13" xfId="9" applyNumberFormat="1" applyFont="1" applyBorder="1" applyAlignment="1">
      <alignment horizontal="left" vertical="top"/>
    </xf>
    <xf numFmtId="15" fontId="57" fillId="0" borderId="14" xfId="9" applyNumberFormat="1" applyFont="1" applyBorder="1" applyAlignment="1">
      <alignment horizontal="left" vertical="top"/>
    </xf>
    <xf numFmtId="14" fontId="61" fillId="20" borderId="1" xfId="6" applyNumberFormat="1" applyFont="1" applyFill="1" applyBorder="1" applyAlignment="1">
      <alignment horizontal="center"/>
    </xf>
    <xf numFmtId="0" fontId="61" fillId="20" borderId="1" xfId="6" applyFont="1" applyFill="1" applyBorder="1"/>
    <xf numFmtId="0" fontId="61" fillId="21" borderId="1" xfId="6" applyFont="1" applyFill="1" applyBorder="1"/>
    <xf numFmtId="0" fontId="30" fillId="20" borderId="1" xfId="6" applyFill="1" applyBorder="1"/>
    <xf numFmtId="14" fontId="61" fillId="21" borderId="1" xfId="6" applyNumberFormat="1" applyFont="1" applyFill="1" applyBorder="1" applyAlignment="1">
      <alignment horizontal="center"/>
    </xf>
    <xf numFmtId="0" fontId="30" fillId="21" borderId="1" xfId="6" applyFill="1" applyBorder="1"/>
    <xf numFmtId="0" fontId="31" fillId="20" borderId="1" xfId="6" applyFont="1" applyFill="1" applyBorder="1"/>
    <xf numFmtId="14" fontId="61" fillId="9" borderId="1" xfId="6" applyNumberFormat="1" applyFont="1" applyFill="1" applyBorder="1" applyAlignment="1">
      <alignment horizontal="center"/>
    </xf>
    <xf numFmtId="0" fontId="62" fillId="19" borderId="1" xfId="6" applyFont="1" applyFill="1" applyBorder="1" applyAlignment="1">
      <alignment horizontal="center"/>
    </xf>
    <xf numFmtId="0" fontId="63" fillId="0" borderId="0" xfId="10"/>
    <xf numFmtId="1" fontId="63" fillId="0" borderId="0" xfId="10" applyNumberFormat="1"/>
    <xf numFmtId="14" fontId="63" fillId="0" borderId="0" xfId="10" applyNumberFormat="1"/>
    <xf numFmtId="0" fontId="64" fillId="0" borderId="0" xfId="0" applyFont="1"/>
    <xf numFmtId="0" fontId="25" fillId="2" borderId="1" xfId="0" applyFont="1" applyFill="1" applyBorder="1" applyAlignment="1">
      <alignment horizontal="center"/>
    </xf>
    <xf numFmtId="14" fontId="6" fillId="0" borderId="1" xfId="0" quotePrefix="1" applyNumberFormat="1" applyFont="1" applyBorder="1"/>
    <xf numFmtId="0" fontId="6" fillId="2" borderId="1" xfId="0" quotePrefix="1" applyFont="1" applyFill="1" applyBorder="1"/>
    <xf numFmtId="0" fontId="65" fillId="0" borderId="0" xfId="0" quotePrefix="1" applyFont="1"/>
    <xf numFmtId="9" fontId="24" fillId="0" borderId="1" xfId="4" quotePrefix="1" applyFont="1" applyBorder="1"/>
    <xf numFmtId="0" fontId="0" fillId="0" borderId="0" xfId="0" quotePrefix="1"/>
    <xf numFmtId="0" fontId="67" fillId="0" borderId="0" xfId="0" applyFont="1" applyAlignment="1">
      <alignment horizontal="left" vertical="center" indent="4"/>
    </xf>
    <xf numFmtId="0" fontId="0" fillId="0" borderId="1" xfId="0" quotePrefix="1" applyBorder="1"/>
    <xf numFmtId="0" fontId="69" fillId="0" borderId="1" xfId="0" quotePrefix="1" applyFont="1" applyBorder="1"/>
    <xf numFmtId="0" fontId="55" fillId="16" borderId="11" xfId="9" quotePrefix="1" applyFont="1" applyFill="1" applyBorder="1" applyAlignment="1">
      <alignment vertical="top"/>
    </xf>
    <xf numFmtId="0" fontId="58" fillId="16" borderId="11" xfId="9" applyFont="1" applyFill="1" applyBorder="1" applyAlignment="1">
      <alignment vertical="top" wrapText="1"/>
    </xf>
    <xf numFmtId="0" fontId="55" fillId="16" borderId="11" xfId="9" applyFont="1" applyFill="1" applyBorder="1" applyAlignment="1">
      <alignment vertical="top" wrapText="1"/>
    </xf>
    <xf numFmtId="0" fontId="55" fillId="16" borderId="13" xfId="9" applyFont="1" applyFill="1" applyBorder="1" applyAlignment="1">
      <alignment vertical="top" wrapText="1"/>
    </xf>
    <xf numFmtId="0" fontId="55" fillId="16" borderId="14" xfId="9" applyFont="1" applyFill="1" applyBorder="1" applyAlignment="1">
      <alignment vertical="top" wrapText="1"/>
    </xf>
    <xf numFmtId="0" fontId="70" fillId="16" borderId="16" xfId="9" quotePrefix="1" applyFont="1" applyFill="1" applyBorder="1" applyAlignment="1">
      <alignment vertical="center"/>
    </xf>
    <xf numFmtId="43" fontId="0" fillId="0" borderId="0" xfId="11" applyFont="1"/>
    <xf numFmtId="0" fontId="36" fillId="0" borderId="1" xfId="0" applyFont="1" applyBorder="1"/>
    <xf numFmtId="0" fontId="71" fillId="0" borderId="0" xfId="0" applyFont="1" applyAlignment="1">
      <alignment vertical="center" wrapText="1"/>
    </xf>
    <xf numFmtId="0" fontId="73" fillId="0" borderId="0" xfId="0" applyFont="1" applyAlignment="1">
      <alignment horizontal="left" vertical="center" wrapText="1" indent="1"/>
    </xf>
    <xf numFmtId="0" fontId="31" fillId="9" borderId="1" xfId="5" applyFont="1" applyFill="1" applyBorder="1" applyAlignment="1" applyProtection="1">
      <alignment horizontal="center" wrapText="1"/>
      <protection locked="0"/>
    </xf>
    <xf numFmtId="0" fontId="31" fillId="9" borderId="1" xfId="5" applyFont="1" applyFill="1" applyBorder="1" applyAlignment="1">
      <alignment wrapText="1"/>
    </xf>
    <xf numFmtId="0" fontId="31" fillId="9" borderId="1" xfId="5" applyFont="1" applyFill="1" applyBorder="1" applyAlignment="1">
      <alignment horizontal="center" wrapText="1"/>
    </xf>
    <xf numFmtId="169" fontId="31" fillId="9" borderId="1" xfId="5" applyNumberFormat="1" applyFont="1" applyFill="1" applyBorder="1" applyAlignment="1">
      <alignment wrapText="1"/>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48" fillId="0" borderId="1" xfId="0" applyFont="1" applyBorder="1" applyAlignment="1">
      <alignment horizontal="center"/>
    </xf>
    <xf numFmtId="0" fontId="0" fillId="0" borderId="22" xfId="0" applyBorder="1" applyAlignment="1">
      <alignment horizontal="left" vertical="top" wrapText="1"/>
    </xf>
    <xf numFmtId="0" fontId="0" fillId="0" borderId="0" xfId="0" applyAlignment="1">
      <alignment horizontal="left" vertical="top" wrapText="1"/>
    </xf>
    <xf numFmtId="0" fontId="46" fillId="12" borderId="0" xfId="0" applyFont="1" applyFill="1" applyAlignment="1">
      <alignment horizontal="center"/>
    </xf>
    <xf numFmtId="0" fontId="0" fillId="0" borderId="1" xfId="0" applyBorder="1" applyAlignment="1">
      <alignment horizontal="left" vertical="top" wrapText="1"/>
    </xf>
    <xf numFmtId="0" fontId="36" fillId="0" borderId="0" xfId="0" applyFont="1" applyAlignment="1">
      <alignment horizontal="center" vertical="center"/>
    </xf>
    <xf numFmtId="0" fontId="0" fillId="0" borderId="0" xfId="0" applyAlignment="1">
      <alignment horizontal="left"/>
    </xf>
    <xf numFmtId="0" fontId="52" fillId="14" borderId="0" xfId="9" applyFont="1" applyFill="1" applyAlignment="1">
      <alignment horizontal="center" vertical="center" wrapText="1"/>
    </xf>
  </cellXfs>
  <cellStyles count="12">
    <cellStyle name="Comma" xfId="11" builtinId="3"/>
    <cellStyle name="Comma 2" xfId="7" xr:uid="{F7FE72F4-E70E-43EC-A137-8090B66112A2}"/>
    <cellStyle name="Currency" xfId="1" builtinId="4"/>
    <cellStyle name="Hyperlink" xfId="2" builtinId="8"/>
    <cellStyle name="Normal" xfId="0" builtinId="0"/>
    <cellStyle name="Normal 2" xfId="6" xr:uid="{67DABDF3-3C46-48D4-B126-F4CEEE5B2684}"/>
    <cellStyle name="Normal 2 2" xfId="10" xr:uid="{9BA25F4F-3DC5-46A5-8347-3DFD9B4530F1}"/>
    <cellStyle name="Normal 3" xfId="8" xr:uid="{C4B74C20-88B8-4196-AD4E-BF583D5E0D24}"/>
    <cellStyle name="Normal 4" xfId="3" xr:uid="{0B55F364-33B5-4082-A79C-87298C38A627}"/>
    <cellStyle name="Normal 9" xfId="9" xr:uid="{B60124AD-2DF0-4B6D-8601-E5C43575E737}"/>
    <cellStyle name="Normal_Employees" xfId="5" xr:uid="{1BB84B23-D883-4517-96BE-30A69A059CD9}"/>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onnections" Target="connections.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248529</xdr:colOff>
      <xdr:row>0</xdr:row>
      <xdr:rowOff>164562</xdr:rowOff>
    </xdr:from>
    <xdr:to>
      <xdr:col>17</xdr:col>
      <xdr:colOff>295567</xdr:colOff>
      <xdr:row>6</xdr:row>
      <xdr:rowOff>191964</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9714914" y="164562"/>
          <a:ext cx="3036422" cy="1214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0" i="0">
              <a:solidFill>
                <a:schemeClr val="dk1"/>
              </a:solidFill>
              <a:effectLst/>
              <a:latin typeface="+mn-lt"/>
              <a:ea typeface="+mn-ea"/>
              <a:cs typeface="+mn-cs"/>
            </a:rPr>
            <a:t>I have a worksheet named Employees which contains column name, Emp Code, Employee Name Department, Region, Salary, DOB, and Hire Date write VBA Code to create Region wise pivot table which calculates total salary region wise column </a:t>
          </a:r>
          <a:endParaRPr lang="en-IN" sz="1100"/>
        </a:p>
      </xdr:txBody>
    </xdr:sp>
    <xdr:clientData/>
  </xdr:twoCellAnchor>
  <xdr:twoCellAnchor>
    <xdr:from>
      <xdr:col>11</xdr:col>
      <xdr:colOff>264648</xdr:colOff>
      <xdr:row>7</xdr:row>
      <xdr:rowOff>121627</xdr:rowOff>
    </xdr:from>
    <xdr:to>
      <xdr:col>17</xdr:col>
      <xdr:colOff>317549</xdr:colOff>
      <xdr:row>13</xdr:row>
      <xdr:rowOff>70925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731033" y="1506415"/>
          <a:ext cx="3042285" cy="1136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0" i="0">
              <a:solidFill>
                <a:schemeClr val="dk1"/>
              </a:solidFill>
              <a:effectLst/>
              <a:latin typeface="+mn-lt"/>
              <a:ea typeface="+mn-ea"/>
              <a:cs typeface="+mn-cs"/>
            </a:rPr>
            <a:t>I have a worksheet named Employees which contains column name, Emp Code, Employee Name Department, Region, Salary, DOB, and Hire Date write VBA Code to create Region wise pivot table which calculates total salary region-wise column on active sheet at V1 Cell</a:t>
          </a:r>
          <a:endParaRPr lang="en-IN"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3</xdr:row>
      <xdr:rowOff>95250</xdr:rowOff>
    </xdr:from>
    <xdr:to>
      <xdr:col>4</xdr:col>
      <xdr:colOff>499630</xdr:colOff>
      <xdr:row>8</xdr:row>
      <xdr:rowOff>95250</xdr:rowOff>
    </xdr:to>
    <xdr:sp macro="" textlink="">
      <xdr:nvSpPr>
        <xdr:cNvPr id="2" name="TextBox 1">
          <a:extLst>
            <a:ext uri="{FF2B5EF4-FFF2-40B4-BE49-F238E27FC236}">
              <a16:creationId xmlns:a16="http://schemas.microsoft.com/office/drawing/2014/main" id="{00000000-0008-0000-1000-000002000000}"/>
            </a:ext>
          </a:extLst>
        </xdr:cNvPr>
        <xdr:cNvSpPr txBox="1">
          <a:spLocks noChangeArrowheads="1"/>
        </xdr:cNvSpPr>
      </xdr:nvSpPr>
      <xdr:spPr>
        <a:xfrm>
          <a:off x="114300" y="826770"/>
          <a:ext cx="3585730" cy="914400"/>
        </a:xfrm>
        <a:prstGeom prst="rect">
          <a:avLst/>
        </a:prstGeom>
        <a:gradFill rotWithShape="1">
          <a:gsLst>
            <a:gs pos="0">
              <a:srgbClr val="A3C4FF"/>
            </a:gs>
            <a:gs pos="35001">
              <a:srgbClr val="BFD5FF"/>
            </a:gs>
            <a:gs pos="100000">
              <a:srgbClr val="E5EEFF"/>
            </a:gs>
          </a:gsLst>
          <a:lin ang="16200000" scaled="1"/>
        </a:gradFill>
        <a:ln w="9525" algn="ctr">
          <a:solidFill>
            <a:srgbClr val="4A7EBB"/>
          </a:solidFill>
          <a:miter lim="800000"/>
        </a:ln>
        <a:effectLst>
          <a:outerShdw dist="20000" dir="5400000" rotWithShape="0">
            <a:srgbClr val="000000">
              <a:alpha val="37999"/>
            </a:srgbClr>
          </a:outerShdw>
        </a:effec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panose="020F0502020204030204"/>
            </a:rPr>
            <a:t>Think of a column of data representing total sales figures for all marketing executives. Your job is to figure out which executives will receive a bonus this year. The criteria is simple – if the executive has achieved more than $5,000 in sales, he/she is eligible for the bonus</a:t>
          </a:r>
        </a:p>
      </xdr:txBody>
    </xdr:sp>
    <xdr:clientData/>
  </xdr:twoCellAnchor>
  <xdr:twoCellAnchor editAs="oneCell">
    <xdr:from>
      <xdr:col>6</xdr:col>
      <xdr:colOff>419100</xdr:colOff>
      <xdr:row>3</xdr:row>
      <xdr:rowOff>114301</xdr:rowOff>
    </xdr:from>
    <xdr:to>
      <xdr:col>9</xdr:col>
      <xdr:colOff>342899</xdr:colOff>
      <xdr:row>8</xdr:row>
      <xdr:rowOff>60614</xdr:rowOff>
    </xdr:to>
    <xdr:sp macro="" textlink="">
      <xdr:nvSpPr>
        <xdr:cNvPr id="3" name="TextBox 2">
          <a:extLst>
            <a:ext uri="{FF2B5EF4-FFF2-40B4-BE49-F238E27FC236}">
              <a16:creationId xmlns:a16="http://schemas.microsoft.com/office/drawing/2014/main" id="{00000000-0008-0000-1000-000003000000}"/>
            </a:ext>
          </a:extLst>
        </xdr:cNvPr>
        <xdr:cNvSpPr txBox="1">
          <a:spLocks noChangeArrowheads="1"/>
        </xdr:cNvSpPr>
      </xdr:nvSpPr>
      <xdr:spPr>
        <a:xfrm>
          <a:off x="5760720" y="845821"/>
          <a:ext cx="2583179" cy="860713"/>
        </a:xfrm>
        <a:prstGeom prst="rect">
          <a:avLst/>
        </a:prstGeom>
        <a:gradFill rotWithShape="1">
          <a:gsLst>
            <a:gs pos="0">
              <a:srgbClr val="A3C4FF"/>
            </a:gs>
            <a:gs pos="35001">
              <a:srgbClr val="BFD5FF"/>
            </a:gs>
            <a:gs pos="100000">
              <a:srgbClr val="E5EEFF"/>
            </a:gs>
          </a:gsLst>
          <a:lin ang="16200000" scaled="1"/>
        </a:gradFill>
        <a:ln w="9525" algn="ctr">
          <a:solidFill>
            <a:srgbClr val="4A7EBB"/>
          </a:solidFill>
          <a:miter lim="800000"/>
        </a:ln>
        <a:effectLst>
          <a:outerShdw dist="20000" dir="5400000" rotWithShape="0">
            <a:srgbClr val="000000">
              <a:alpha val="37999"/>
            </a:srgbClr>
          </a:outerShdw>
        </a:effec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panose="020F0502020204030204"/>
            </a:rPr>
            <a:t>The criteria – if the executive has achieved </a:t>
          </a:r>
          <a:r>
            <a:rPr lang="en-US" sz="1100" b="1" i="0" u="none" strike="noStrike" baseline="0">
              <a:solidFill>
                <a:srgbClr val="000000"/>
              </a:solidFill>
              <a:latin typeface="Calibri" panose="020F0502020204030204"/>
            </a:rPr>
            <a:t>more than $5,000 in </a:t>
          </a:r>
          <a:r>
            <a:rPr lang="en-US" sz="1100" b="0" i="0" u="none" strike="noStrike" baseline="0">
              <a:solidFill>
                <a:srgbClr val="000000"/>
              </a:solidFill>
              <a:latin typeface="Calibri" panose="020F0502020204030204"/>
            </a:rPr>
            <a:t>sales </a:t>
          </a:r>
          <a:r>
            <a:rPr lang="en-US" sz="1100" b="1" i="0" u="none" strike="noStrike" baseline="0">
              <a:solidFill>
                <a:srgbClr val="000000"/>
              </a:solidFill>
              <a:latin typeface="Calibri" panose="020F0502020204030204"/>
            </a:rPr>
            <a:t>AND brought in </a:t>
          </a:r>
          <a:r>
            <a:rPr lang="en-US" sz="1100" b="1" i="1" u="none" strike="noStrike" baseline="0">
              <a:solidFill>
                <a:srgbClr val="000000"/>
              </a:solidFill>
              <a:latin typeface="Calibri" panose="020F0502020204030204"/>
            </a:rPr>
            <a:t>at least 5 new customers, he/she is eligible </a:t>
          </a:r>
          <a:r>
            <a:rPr lang="en-US" sz="1100" b="0" i="0" u="none" strike="noStrike" baseline="0">
              <a:solidFill>
                <a:srgbClr val="000000"/>
              </a:solidFill>
              <a:latin typeface="Calibri" panose="020F0502020204030204"/>
            </a:rPr>
            <a:t>for the bonus.</a:t>
          </a:r>
        </a:p>
      </xdr:txBody>
    </xdr:sp>
    <xdr:clientData/>
  </xdr:twoCellAnchor>
  <xdr:oneCellAnchor>
    <xdr:from>
      <xdr:col>11</xdr:col>
      <xdr:colOff>333376</xdr:colOff>
      <xdr:row>3</xdr:row>
      <xdr:rowOff>104775</xdr:rowOff>
    </xdr:from>
    <xdr:ext cx="2514600" cy="953466"/>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9302116" y="836295"/>
          <a:ext cx="2514600" cy="953466"/>
        </a:xfrm>
        <a:prstGeom prst="rect">
          <a:avLst/>
        </a:prstGeom>
      </xdr:spPr>
      <xdr:style>
        <a:lnRef idx="1">
          <a:schemeClr val="accent1"/>
        </a:lnRef>
        <a:fillRef idx="2">
          <a:schemeClr val="accent1"/>
        </a:fillRef>
        <a:effectRef idx="1">
          <a:schemeClr val="accent1"/>
        </a:effectRef>
        <a:fontRef idx="minor">
          <a:schemeClr val="dk1"/>
        </a:fontRef>
      </xdr:style>
      <xdr:txBody>
        <a:bodyPr wrap="square" rtlCol="0" anchor="t">
          <a:spAutoFit/>
        </a:bodyPr>
        <a:lstStyle/>
        <a:p>
          <a:r>
            <a:rPr lang="en-IN" sz="1100" baseline="0">
              <a:solidFill>
                <a:schemeClr val="dk1"/>
              </a:solidFill>
              <a:latin typeface="+mn-lt"/>
              <a:ea typeface="+mn-ea"/>
              <a:cs typeface="+mn-cs"/>
            </a:rPr>
            <a:t>The criteria – if the executive has achieved </a:t>
          </a:r>
          <a:r>
            <a:rPr lang="en-IN" sz="1100" b="1" baseline="0">
              <a:solidFill>
                <a:schemeClr val="dk1"/>
              </a:solidFill>
              <a:latin typeface="+mn-lt"/>
              <a:ea typeface="+mn-ea"/>
              <a:cs typeface="+mn-cs"/>
            </a:rPr>
            <a:t>more than $5,000 in </a:t>
          </a:r>
          <a:r>
            <a:rPr lang="en-IN" sz="1100" baseline="0">
              <a:solidFill>
                <a:schemeClr val="dk1"/>
              </a:solidFill>
              <a:latin typeface="+mn-lt"/>
              <a:ea typeface="+mn-ea"/>
              <a:cs typeface="+mn-cs"/>
            </a:rPr>
            <a:t>sales </a:t>
          </a:r>
          <a:r>
            <a:rPr lang="en-IN" sz="1100" b="1" baseline="0">
              <a:solidFill>
                <a:schemeClr val="dk1"/>
              </a:solidFill>
              <a:latin typeface="+mn-lt"/>
              <a:ea typeface="+mn-ea"/>
              <a:cs typeface="+mn-cs"/>
            </a:rPr>
            <a:t>OR brought in </a:t>
          </a:r>
          <a:r>
            <a:rPr lang="en-IN" sz="1100" b="1" i="1" baseline="0">
              <a:solidFill>
                <a:schemeClr val="dk1"/>
              </a:solidFill>
              <a:latin typeface="+mn-lt"/>
              <a:ea typeface="+mn-ea"/>
              <a:cs typeface="+mn-cs"/>
            </a:rPr>
            <a:t>at least 5 new customers, he/she is eligible </a:t>
          </a:r>
          <a:r>
            <a:rPr lang="en-IN" sz="1100" baseline="0">
              <a:solidFill>
                <a:schemeClr val="dk1"/>
              </a:solidFill>
              <a:latin typeface="+mn-lt"/>
              <a:ea typeface="+mn-ea"/>
              <a:cs typeface="+mn-cs"/>
            </a:rPr>
            <a:t>for the bonus.</a:t>
          </a:r>
          <a:endParaRPr lang="en-IN" sz="1100" b="0" i="0" baseline="0"/>
        </a:p>
      </xdr:txBody>
    </xdr:sp>
    <xdr:clientData/>
  </xdr:oneCellAnchor>
  <xdr:twoCellAnchor>
    <xdr:from>
      <xdr:col>0</xdr:col>
      <xdr:colOff>0</xdr:colOff>
      <xdr:row>0</xdr:row>
      <xdr:rowOff>0</xdr:rowOff>
    </xdr:from>
    <xdr:to>
      <xdr:col>14</xdr:col>
      <xdr:colOff>554182</xdr:colOff>
      <xdr:row>1</xdr:row>
      <xdr:rowOff>0</xdr:rowOff>
    </xdr:to>
    <xdr:sp macro="" textlink="">
      <xdr:nvSpPr>
        <xdr:cNvPr id="5" name="Rectangle 4">
          <a:extLst>
            <a:ext uri="{FF2B5EF4-FFF2-40B4-BE49-F238E27FC236}">
              <a16:creationId xmlns:a16="http://schemas.microsoft.com/office/drawing/2014/main" id="{00000000-0008-0000-1000-000005000000}"/>
            </a:ext>
          </a:extLst>
        </xdr:cNvPr>
        <xdr:cNvSpPr/>
      </xdr:nvSpPr>
      <xdr:spPr>
        <a:xfrm>
          <a:off x="0" y="0"/>
          <a:ext cx="12372802" cy="365760"/>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IF</a:t>
          </a:r>
          <a:r>
            <a:rPr lang="en-IN" sz="1600" b="1" baseline="0"/>
            <a:t> FUNCTION , IF AND , IF OR  FUNCTION</a:t>
          </a:r>
          <a:endParaRPr lang="en-IN" sz="16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22860</xdr:colOff>
      <xdr:row>0</xdr:row>
      <xdr:rowOff>30480</xdr:rowOff>
    </xdr:from>
    <xdr:to>
      <xdr:col>1</xdr:col>
      <xdr:colOff>4914900</xdr:colOff>
      <xdr:row>0</xdr:row>
      <xdr:rowOff>449580</xdr:rowOff>
    </xdr:to>
    <xdr:sp macro="" textlink="">
      <xdr:nvSpPr>
        <xdr:cNvPr id="2" name="Rectangle 1">
          <a:extLst>
            <a:ext uri="{FF2B5EF4-FFF2-40B4-BE49-F238E27FC236}">
              <a16:creationId xmlns:a16="http://schemas.microsoft.com/office/drawing/2014/main" id="{00000000-0008-0000-1200-000002000000}"/>
            </a:ext>
          </a:extLst>
        </xdr:cNvPr>
        <xdr:cNvSpPr/>
      </xdr:nvSpPr>
      <xdr:spPr>
        <a:xfrm>
          <a:off x="693420" y="30480"/>
          <a:ext cx="4892040" cy="419100"/>
        </a:xfrm>
        <a:prstGeom prst="rect">
          <a:avLst/>
        </a:prstGeom>
        <a:solidFill>
          <a:srgbClr val="002060"/>
        </a:solidFill>
        <a:ln>
          <a:noFill/>
        </a:ln>
        <a:effectLst>
          <a:innerShdw blurRad="63500" dist="50800" dir="81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a:t>AI Functions</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533400</xdr:colOff>
          <xdr:row>0</xdr:row>
          <xdr:rowOff>45720</xdr:rowOff>
        </xdr:from>
        <xdr:to>
          <xdr:col>23</xdr:col>
          <xdr:colOff>335280</xdr:colOff>
          <xdr:row>16</xdr:row>
          <xdr:rowOff>68580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1A00-000001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st/Desktop/Advanced%20MS%20Excel%202016%20Training/Geographic_Heat_Map_India_v4.xlsx" TargetMode="External"/><Relationship Id="rId1" Type="http://schemas.openxmlformats.org/officeDocument/2006/relationships/externalLinkPath" Target="/Users/test/Desktop/Advanced%20MS%20Excel%202016%20Training/Geographic_Heat_Map_India_v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veen%20Mishra\Desktop\Chat%20GPT%20&amp;%20Copilot\Data-Management-and-Analysis%20_using_AI.xlsx" TargetMode="External"/><Relationship Id="rId1" Type="http://schemas.openxmlformats.org/officeDocument/2006/relationships/externalLinkPath" Target="Data-Management-and-Analysis%20_using_AI.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test/Desktop/Data%20Management%20and%20Analysis.xlsx" TargetMode="External"/><Relationship Id="rId1" Type="http://schemas.openxmlformats.org/officeDocument/2006/relationships/externalLinkPath" Target="/Users/test/Desktop/Data%20Management%20and%20Analysi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est/Downloads/Advanced-MS-Excel-Training-File-2024%20(3).xlsx" TargetMode="External"/><Relationship Id="rId1" Type="http://schemas.openxmlformats.org/officeDocument/2006/relationships/externalLinkPath" Target="/Users/test/Downloads/Advanced-MS-Excel-Training-File-2024%20(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est/Desktop/Excel-Training-File-2021-1.xlsx" TargetMode="External"/><Relationship Id="rId1" Type="http://schemas.openxmlformats.org/officeDocument/2006/relationships/externalLinkPath" Target="/Users/test/Desktop/Excel-Training-File-2021-1.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est/Desktop/Advanced%20MS%20Excel%20Training%20File.xlsx" TargetMode="External"/><Relationship Id="rId1" Type="http://schemas.openxmlformats.org/officeDocument/2006/relationships/externalLinkPath" Target="/Users/test/Desktop/Advanced%20MS%20Excel%20Training%20File.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Program%20Files\Microsoft%20Office\root\Office16\Library\SOLVER\SOLVER.XLAM" TargetMode="External"/><Relationship Id="rId1" Type="http://schemas.microsoft.com/office/2006/relationships/xlExternalLinkPath/xlLibrary" Target="SOLVER/SOLVER.XLA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test/Desktop/Advanced%20MS%20Excel%202016%20Training/Macros/CaseConvert.xla" TargetMode="External"/><Relationship Id="rId1" Type="http://schemas.openxmlformats.org/officeDocument/2006/relationships/externalLinkPath" Target="/Users/test/Desktop/Advanced%20MS%20Excel%202016%20Training/Macros/CaseConvert.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ographic_Heat_Map"/>
      <sheetName val="Data"/>
    </sheetNames>
    <sheetDataSet>
      <sheetData sheetId="0"/>
      <sheetData sheetId="1">
        <row r="373">
          <cell r="IB373">
            <v>31000</v>
          </cell>
        </row>
        <row r="374">
          <cell r="IB374">
            <v>18000</v>
          </cell>
        </row>
        <row r="375">
          <cell r="IB375">
            <v>17000</v>
          </cell>
        </row>
        <row r="376">
          <cell r="IB376">
            <v>2000</v>
          </cell>
        </row>
        <row r="377">
          <cell r="IB377">
            <v>27000</v>
          </cell>
        </row>
        <row r="378">
          <cell r="IB378">
            <v>11000</v>
          </cell>
        </row>
        <row r="379">
          <cell r="IB379">
            <v>26000</v>
          </cell>
        </row>
        <row r="380">
          <cell r="IB380">
            <v>21000</v>
          </cell>
        </row>
        <row r="381">
          <cell r="IB381">
            <v>12000</v>
          </cell>
        </row>
        <row r="382">
          <cell r="IB382">
            <v>20000</v>
          </cell>
        </row>
        <row r="383">
          <cell r="IB383">
            <v>7000</v>
          </cell>
        </row>
        <row r="384">
          <cell r="IB384">
            <v>5000</v>
          </cell>
        </row>
        <row r="385">
          <cell r="IB385">
            <v>16000</v>
          </cell>
        </row>
        <row r="386">
          <cell r="IB386">
            <v>29000</v>
          </cell>
        </row>
        <row r="387">
          <cell r="IB387">
            <v>13000</v>
          </cell>
        </row>
        <row r="388">
          <cell r="IB388">
            <v>14000</v>
          </cell>
        </row>
        <row r="389">
          <cell r="IB389">
            <v>15000</v>
          </cell>
        </row>
        <row r="390">
          <cell r="IB390">
            <v>22000</v>
          </cell>
        </row>
        <row r="391">
          <cell r="IB391">
            <v>23000</v>
          </cell>
        </row>
        <row r="392">
          <cell r="IB392">
            <v>24000</v>
          </cell>
        </row>
        <row r="393">
          <cell r="IB393">
            <v>25000</v>
          </cell>
        </row>
        <row r="394">
          <cell r="IB394">
            <v>28000</v>
          </cell>
        </row>
        <row r="395">
          <cell r="IB395">
            <v>30000</v>
          </cell>
        </row>
        <row r="396">
          <cell r="IB396">
            <v>33000</v>
          </cell>
        </row>
        <row r="397">
          <cell r="IB397">
            <v>35000</v>
          </cell>
        </row>
        <row r="398">
          <cell r="IB398">
            <v>36000</v>
          </cell>
        </row>
        <row r="399">
          <cell r="IB399">
            <v>6000</v>
          </cell>
        </row>
        <row r="400">
          <cell r="IB400">
            <v>1000</v>
          </cell>
        </row>
        <row r="401">
          <cell r="IB401">
            <v>9000</v>
          </cell>
        </row>
        <row r="402">
          <cell r="IB402">
            <v>10000</v>
          </cell>
        </row>
        <row r="403">
          <cell r="IB403">
            <v>19000</v>
          </cell>
        </row>
        <row r="404">
          <cell r="IB404">
            <v>3000</v>
          </cell>
        </row>
        <row r="405">
          <cell r="IB405">
            <v>34000</v>
          </cell>
        </row>
        <row r="406">
          <cell r="IB406">
            <v>4000</v>
          </cell>
        </row>
        <row r="407">
          <cell r="IB407">
            <v>8000</v>
          </cell>
        </row>
        <row r="408">
          <cell r="IB408">
            <v>32000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e Format"/>
      <sheetName val="exped"/>
      <sheetName val="Emp"/>
      <sheetName val="Cond Formating exercise"/>
      <sheetName val="Diagnostics Analytics "/>
      <sheetName val="Vlookup"/>
      <sheetName val="Predictive analytics Forcast"/>
      <sheetName val="Employee Performance"/>
      <sheetName val="Fedback Point data"/>
      <sheetName val="State Wise data"/>
      <sheetName val="Sales Data"/>
      <sheetName val="Geographic_Heat_Map"/>
      <sheetName val="WorldMap"/>
      <sheetName val="Data"/>
      <sheetName val="Data-Management-and-Analysis _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Country</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e Format"/>
      <sheetName val="exped"/>
      <sheetName val="Emp"/>
      <sheetName val="Cond Formating exercise"/>
      <sheetName val="Diagnostics Analytics "/>
      <sheetName val="Vlookup"/>
      <sheetName val="Predictive analytics Forcast"/>
      <sheetName val="Employee Performance"/>
      <sheetName val="Fedback Point data"/>
      <sheetName val="State Wise data"/>
      <sheetName val="Sheet1"/>
      <sheetName val="Sheet2"/>
      <sheetName val="Sales Data"/>
      <sheetName val="Geographic_Heat_Map"/>
      <sheetName val="WorldMap"/>
      <sheetName val="Data"/>
      <sheetName val="Data Management and Analysis"/>
      <sheetName val="Sheet3"/>
    </sheetNames>
    <sheetDataSet>
      <sheetData sheetId="0"/>
      <sheetData sheetId="1"/>
      <sheetData sheetId="2"/>
      <sheetData sheetId="3"/>
      <sheetData sheetId="4">
        <row r="3">
          <cell r="D3" t="str">
            <v xml:space="preserve">New Customers </v>
          </cell>
        </row>
      </sheetData>
      <sheetData sheetId="5"/>
      <sheetData sheetId="6">
        <row r="2">
          <cell r="T2" t="str">
            <v xml:space="preserve">Desktop </v>
          </cell>
        </row>
      </sheetData>
      <sheetData sheetId="7"/>
      <sheetData sheetId="8"/>
      <sheetData sheetId="9"/>
      <sheetData sheetId="10"/>
      <sheetData sheetId="11"/>
      <sheetData sheetId="12"/>
      <sheetData sheetId="13"/>
      <sheetData sheetId="14">
        <row r="1">
          <cell r="A1" t="str">
            <v>Country</v>
          </cell>
        </row>
      </sheetData>
      <sheetData sheetId="15"/>
      <sheetData sheetId="16" refreshError="1"/>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Number Formating"/>
      <sheetName val="Address"/>
      <sheetName val="FLASH FILL"/>
      <sheetName val="VARIENCE ANALYSIS"/>
      <sheetName val="ADVANCED CONDITIONAL FORMATING"/>
      <sheetName val="ADVANCED FILTER"/>
      <sheetName val="Sheet4"/>
      <sheetName val="EMPLOYEE"/>
      <sheetName val="CUSTOM SORT"/>
      <sheetName val="CELL REFERENCES"/>
      <sheetName val="BASIC FORMULAS"/>
      <sheetName val="COUNTIF"/>
      <sheetName val="EXACT"/>
      <sheetName val="ROUND"/>
      <sheetName val="DATE Function"/>
      <sheetName val="RANK"/>
      <sheetName val="TRIM Demo"/>
      <sheetName val="IF Functions &amp; AND OR Tests"/>
      <sheetName val="Emp Details "/>
      <sheetName val="NESTED IF"/>
      <sheetName val="Material Data"/>
      <sheetName val="hdataSheet"/>
      <sheetName val="Material Master"/>
      <sheetName val="Sheet3"/>
      <sheetName val="Dynamic Vlookup"/>
      <sheetName val="Index &amp; Match Function "/>
      <sheetName val="Reverse Vlookup"/>
      <sheetName val="Graphs"/>
      <sheetName val="Functions"/>
      <sheetName val="Dashboard"/>
      <sheetName val="Sheet6"/>
      <sheetName val="Sheet5"/>
      <sheetName val="SalesData"/>
      <sheetName val="Gantt Chart"/>
      <sheetName val="3D Column Chart"/>
      <sheetName val="Goal Seek "/>
      <sheetName val="Data Validation"/>
      <sheetName val="Grouping"/>
      <sheetName val="Shortcuts"/>
      <sheetName val="AI.ASK"/>
      <sheetName val="AI.TABLE"/>
      <sheetName val="AI.TRANSLATE"/>
      <sheetName val="AI.EXTRACT"/>
      <sheetName val="AI.FORMAT"/>
      <sheetName val="AI.FILL"/>
      <sheetName val="AI.LIST"/>
      <sheetName val="AI.ASK (2)"/>
      <sheetName val="AI.TABLE (2)"/>
      <sheetName val="AI.TRANSLATE (2)"/>
      <sheetName val="AI.EXTRACT (2)"/>
      <sheetName val="AI.FORMAT (2)"/>
      <sheetName val="AI.FILL (2)"/>
      <sheetName val="AI.LIS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B1" t="str">
            <v>Price</v>
          </cell>
          <cell r="C1" t="str">
            <v>BQ No</v>
          </cell>
          <cell r="D1" t="str">
            <v>Quantity</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Sheet1"/>
      <sheetName val="FILL SERIES"/>
      <sheetName val="Address"/>
      <sheetName val="FLASH FILL"/>
      <sheetName val="CUSTOM FORMATING"/>
      <sheetName val="VARIENCE ANALYSIS"/>
      <sheetName val="ADVANCED CONDITIONAL FORMATING"/>
      <sheetName val="ADVANCED FILTER"/>
      <sheetName val="Sheet4"/>
      <sheetName val="EMPLOYEE"/>
      <sheetName val="CUSTOM SORT"/>
      <sheetName val="CELL REFERENCES"/>
      <sheetName val="BASIC FORMULAS"/>
      <sheetName val="Sheet7"/>
      <sheetName val="COUNTIF"/>
      <sheetName val="EXACT"/>
      <sheetName val="ROUND"/>
      <sheetName val="DATE Function"/>
      <sheetName val="RANK"/>
      <sheetName val="TRIM Demo"/>
      <sheetName val="Formula Link Sheet"/>
      <sheetName val="IF Functions &amp; AND OR Tests"/>
      <sheetName val="Emp Details "/>
      <sheetName val="NESTED IF"/>
      <sheetName val="Material Data"/>
      <sheetName val="hdataSheet"/>
      <sheetName val="Material Master"/>
      <sheetName val="Sheet3"/>
      <sheetName val="Dynamic Vlookup"/>
      <sheetName val="Index &amp; Match Function "/>
      <sheetName val="Reverse Vlookup"/>
      <sheetName val="Graphs"/>
      <sheetName val="Functions"/>
      <sheetName val="Dashboard"/>
      <sheetName val="Sheet6"/>
      <sheetName val="Sheet5"/>
      <sheetName val="SalesData"/>
      <sheetName val="Employee Search Form "/>
      <sheetName val="Gantt Chart"/>
      <sheetName val="3D Column Chart"/>
      <sheetName val="Goal Seek "/>
      <sheetName val="Data Validation"/>
      <sheetName val="Grouping"/>
      <sheetName val="Shortcuts"/>
      <sheetName val="Employe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B1" t="str">
            <v>Price</v>
          </cell>
          <cell r="C1" t="str">
            <v>BQ No</v>
          </cell>
          <cell r="D1" t="str">
            <v>Quantity</v>
          </cell>
        </row>
      </sheetData>
      <sheetData sheetId="28"/>
      <sheetData sheetId="29"/>
      <sheetData sheetId="30"/>
      <sheetData sheetId="31"/>
      <sheetData sheetId="32">
        <row r="3">
          <cell r="C3" t="str">
            <v>Cost
(Rs. Lacs)</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Sheet1"/>
      <sheetName val="FILL SERIES"/>
      <sheetName val="Address"/>
      <sheetName val="FLASH FILL"/>
      <sheetName val="CUSTOM FORMATING"/>
      <sheetName val="VARIENCE ANALYSIS"/>
      <sheetName val="ADVANCED CONDITIONAL FORMATING"/>
      <sheetName val="ADVANCED FILTER"/>
      <sheetName val="Sheet4"/>
      <sheetName val="EMPLOYEE"/>
      <sheetName val="CUSTOM SORT"/>
      <sheetName val="CELL REFERENCES"/>
      <sheetName val="BASIC FORMULAS"/>
      <sheetName val="Sheet7"/>
      <sheetName val="COUNTIF"/>
      <sheetName val="EXACT"/>
      <sheetName val="ROUND"/>
      <sheetName val="DATE Function"/>
      <sheetName val="RANK"/>
      <sheetName val="TRIM Demo"/>
      <sheetName val="Formula Link Sheet"/>
      <sheetName val="IF Functions &amp; AND OR Tests"/>
      <sheetName val="Emp Details "/>
      <sheetName val="NESTED IF"/>
      <sheetName val="Material Data"/>
      <sheetName val="hdataSheet"/>
      <sheetName val="Material Master"/>
      <sheetName val="Sheet3"/>
      <sheetName val="Dynamic Vlookup"/>
      <sheetName val="Index &amp; Match Function "/>
      <sheetName val="Reverse Vlookup"/>
      <sheetName val="Graphs"/>
      <sheetName val="Functions"/>
      <sheetName val="Dashboard"/>
      <sheetName val="Sheet6"/>
      <sheetName val="Sheet5"/>
      <sheetName val="SalesData"/>
      <sheetName val="Employee Search Form "/>
      <sheetName val="Gantt Chart"/>
      <sheetName val="3D Column Chart"/>
      <sheetName val="Goal Seek "/>
      <sheetName val="Data Validation"/>
      <sheetName val="Grouping"/>
      <sheetName val="Shortc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B1" t="str">
            <v>Price</v>
          </cell>
          <cell r="C1" t="str">
            <v>BQ No</v>
          </cell>
          <cell r="D1" t="str">
            <v>Quantity</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BA_Functions"/>
      <sheetName val="Language"/>
      <sheetName val="Report"/>
      <sheetName val="1028"/>
      <sheetName val="1029"/>
      <sheetName val="1030"/>
      <sheetName val="1031"/>
      <sheetName val="1032"/>
      <sheetName val="1033"/>
      <sheetName val="1035"/>
      <sheetName val="1036"/>
      <sheetName val="1038"/>
      <sheetName val="1040"/>
      <sheetName val="1041"/>
      <sheetName val="1042"/>
      <sheetName val="1043"/>
      <sheetName val="1044"/>
      <sheetName val="1045"/>
      <sheetName val="1046"/>
      <sheetName val="1048"/>
      <sheetName val="1049"/>
      <sheetName val="1050"/>
      <sheetName val="1051"/>
      <sheetName val="1053"/>
      <sheetName val="1055"/>
      <sheetName val="1058"/>
      <sheetName val="1060"/>
      <sheetName val="2052"/>
      <sheetName val="2070"/>
      <sheetName val="3082"/>
      <sheetName val="Solver_dialog"/>
      <sheetName val="Add_dialog"/>
      <sheetName val="Save_dialog"/>
    </sheetNames>
    <definedNames>
      <definedName name="_xldudf_AI_ASK"/>
      <definedName name="_xldudf_AI_EXTRACT"/>
      <definedName name="_xldudf_AI_LIST"/>
    </definedNames>
    <sheetDataSet>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CaseConvert"/>
    </sheetNames>
    <definedNames>
      <definedName name="_xldudf_AI_TRANSLATE"/>
    </definedNames>
    <sheetDataSet>
      <sheetData sheetId="0"/>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 dockstate="right" visibility="0" width="438" row="7">
    <wetp:webextensionref xmlns:r="http://schemas.openxmlformats.org/officeDocument/2006/relationships" r:id="rId2"/>
  </wetp:taskpane>
  <wetp:taskpane dockstate="right" visibility="0" width="438" row="6">
    <wetp:webextensionref xmlns:r="http://schemas.openxmlformats.org/officeDocument/2006/relationships" r:id="rId3"/>
  </wetp:taskpane>
  <wetp:taskpane dockstate="right" visibility="0" width="438" row="8">
    <wetp:webextensionref xmlns:r="http://schemas.openxmlformats.org/officeDocument/2006/relationships" r:id="rId4"/>
  </wetp:taskpane>
  <wetp:taskpane dockstate="right" visibility="0" width="350" row="6">
    <wetp:webextensionref xmlns:r="http://schemas.openxmlformats.org/officeDocument/2006/relationships" r:id="rId5"/>
  </wetp:taskpane>
</wetp:taskpanes>
</file>

<file path=xl/webextensions/webextension1.xml><?xml version="1.0" encoding="utf-8"?>
<we:webextension xmlns:we="http://schemas.microsoft.com/office/webextensions/webextension/2010/11" id="{14AEB264-7076-4031-ACB8-B66E46E13CC1}">
  <we:reference id="wa200005271" version="2.4.4.0" store="en-US" storeType="OMEX"/>
  <we:alternateReferences>
    <we:reference id="wa200005271" version="2.4.4.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s>_xldudf_AI_WEB</we:customFunctionIds>
      </we:customFunctionIdList>
    </a:ext>
  </we:extLst>
</we:webextension>
</file>

<file path=xl/webextensions/webextension2.xml><?xml version="1.0" encoding="utf-8"?>
<we:webextension xmlns:we="http://schemas.microsoft.com/office/webextensions/webextension/2010/11" id="{BAA1FBBC-D922-439F-AD5D-A30B7DFC5CA7}">
  <we:reference id="wa200005171" version="1.0.0.0" store="en-US" storeType="OMEX"/>
  <we:alternateReferences>
    <we:reference id="wa200005171" version="1.0.0.0" store="WA2000051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_xldudf_GPT_GPTINTERACT</we:customFunctionIds>
        <we:customFunctionIds>_xldudf_GPT_GPTPROMPT</we:customFunctionIds>
        <we:customFunctionIds>_xldudf_GPT_GPTPREDICT</we:customFunctionIds>
      </we:customFunctionIdList>
    </a:ext>
  </we:extLst>
</we:webextension>
</file>

<file path=xl/webextensions/webextension3.xml><?xml version="1.0" encoding="utf-8"?>
<we:webextension xmlns:we="http://schemas.microsoft.com/office/webextensions/webextension/2010/11" id="{71C45CF0-D90E-4DB0-8AB3-03730B45950D}">
  <we:reference id="wa200004935" version="6.0.0.0" store="en-US" storeType="OMEX"/>
  <we:alternateReferences>
    <we:reference id="wa200004935" version="6.0.0.0" store="WA200004935"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ebextensions/webextension4.xml><?xml version="1.0" encoding="utf-8"?>
<we:webextension xmlns:we="http://schemas.microsoft.com/office/webextensions/webextension/2010/11" id="{0AB15CBF-0CEB-4668-84C8-9EAD1BAF4E4F}">
  <we:reference id="wa200003696" version="1.3.0.0" store="en-U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5.xml><?xml version="1.0" encoding="utf-8"?>
<we:webextension xmlns:we="http://schemas.microsoft.com/office/webextensions/webextension/2010/11" id="{018A601C-D8EA-4DBD-8E2F-14874834C1C6}">
  <we:reference id="WA200005281" version="1.0.0.0" store="Omex" storeType="OMEX"/>
  <we:alternateReferences>
    <we:reference id="WA200005281" version="1.0.0.0" store="WA200005281" storeType="OMEX"/>
  </we:alternateReferences>
  <we:properties/>
  <we:bindings/>
  <we:snapshot xmlns:r="http://schemas.openxmlformats.org/officeDocument/2006/relationships"/>
  <we:extLs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mailto:johnng@gmail.com" TargetMode="External"/><Relationship Id="rId2" Type="http://schemas.openxmlformats.org/officeDocument/2006/relationships/hyperlink" Target="mailto:robertsmith@gmail.com" TargetMode="External"/><Relationship Id="rId1" Type="http://schemas.openxmlformats.org/officeDocument/2006/relationships/hyperlink" Target="mailto:anntan@gmail.com" TargetMode="External"/><Relationship Id="rId4"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4A57-1C7C-2E42-BE7A-AA7ABA1DFB5F}">
  <sheetPr codeName="Sheet8"/>
  <dimension ref="B1:D7"/>
  <sheetViews>
    <sheetView showGridLines="0" zoomScale="190" zoomScaleNormal="190" workbookViewId="0">
      <selection activeCell="B10" sqref="B10"/>
    </sheetView>
  </sheetViews>
  <sheetFormatPr defaultColWidth="10.796875" defaultRowHeight="15"/>
  <cols>
    <col min="1" max="1" width="10.796875" style="7"/>
    <col min="2" max="2" width="24.296875" style="7" customWidth="1"/>
    <col min="3" max="3" width="17.296875" style="7" customWidth="1"/>
    <col min="4" max="16384" width="10.796875" style="7"/>
  </cols>
  <sheetData>
    <row r="1" spans="2:4" ht="16.2">
      <c r="D1" s="43" t="s">
        <v>192</v>
      </c>
    </row>
    <row r="4" spans="2:4">
      <c r="B4" s="12" t="s">
        <v>62</v>
      </c>
      <c r="C4" s="12" t="s">
        <v>21</v>
      </c>
    </row>
    <row r="5" spans="2:4" ht="15.6">
      <c r="B5" s="14" t="s">
        <v>63</v>
      </c>
      <c r="C5" s="171"/>
    </row>
    <row r="6" spans="2:4" ht="15.6">
      <c r="B6" s="14" t="s">
        <v>64</v>
      </c>
      <c r="C6" s="44"/>
    </row>
    <row r="7" spans="2:4" ht="15.6">
      <c r="B7" s="14" t="s">
        <v>65</v>
      </c>
      <c r="C7" s="44"/>
    </row>
  </sheetData>
  <hyperlinks>
    <hyperlink ref="B5" r:id="rId1" xr:uid="{9ABD6BFA-695E-6F4D-A970-7E19B62A0E41}"/>
    <hyperlink ref="B6" r:id="rId2" xr:uid="{BBA264C0-AD9B-8C48-A171-61038C7C4AF2}"/>
    <hyperlink ref="B7" r:id="rId3" xr:uid="{6A61F2BD-7C71-E946-B760-2F307812E942}"/>
  </hyperlinks>
  <pageMargins left="0.7" right="0.7" top="0.75" bottom="0.75" header="0.3" footer="0.3"/>
  <pageSetup paperSize="9"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FB933-C252-1C43-BF39-0845773203CB}">
  <sheetPr codeName="Sheet11"/>
  <dimension ref="C1:U22"/>
  <sheetViews>
    <sheetView showGridLines="0" topLeftCell="B1" workbookViewId="0">
      <selection activeCell="F14" sqref="F14"/>
    </sheetView>
  </sheetViews>
  <sheetFormatPr defaultColWidth="10.796875" defaultRowHeight="15"/>
  <cols>
    <col min="1" max="2" width="10.796875" style="7"/>
    <col min="3" max="3" width="12.5" style="7" customWidth="1"/>
    <col min="4" max="4" width="14.796875" style="7" bestFit="1" customWidth="1"/>
    <col min="5" max="5" width="11.5" style="7" bestFit="1" customWidth="1"/>
    <col min="6" max="6" width="33.8984375" style="7" customWidth="1"/>
    <col min="7" max="7" width="10.796875" style="7"/>
    <col min="8" max="8" width="14.69921875" style="7" bestFit="1" customWidth="1"/>
    <col min="9" max="11" width="10.796875" style="7"/>
    <col min="12" max="12" width="14.69921875" style="7" customWidth="1"/>
    <col min="13" max="15" width="10.796875" style="7"/>
    <col min="16" max="16" width="11.69921875" style="7" customWidth="1"/>
    <col min="17" max="17" width="12.3984375" style="7" customWidth="1"/>
    <col min="18" max="19" width="10.796875" style="7"/>
    <col min="20" max="20" width="3.59765625" style="7" customWidth="1"/>
    <col min="21" max="16384" width="10.796875" style="7"/>
  </cols>
  <sheetData>
    <row r="1" spans="3:21" ht="16.2">
      <c r="F1" s="43" t="s">
        <v>196</v>
      </c>
      <c r="P1" s="52" t="s">
        <v>86</v>
      </c>
      <c r="Q1" s="52" t="s">
        <v>1136</v>
      </c>
      <c r="R1" s="52" t="s">
        <v>1141</v>
      </c>
      <c r="U1" t="s">
        <v>1142</v>
      </c>
    </row>
    <row r="2" spans="3:21">
      <c r="P2" s="6" t="s">
        <v>88</v>
      </c>
      <c r="Q2" s="6" t="s">
        <v>1138</v>
      </c>
      <c r="R2" s="6"/>
    </row>
    <row r="3" spans="3:21" ht="49.2" customHeight="1">
      <c r="F3" s="48" t="s">
        <v>197</v>
      </c>
      <c r="K3" s="52" t="s">
        <v>86</v>
      </c>
      <c r="L3" s="52" t="s">
        <v>202</v>
      </c>
      <c r="M3" s="52" t="s">
        <v>1136</v>
      </c>
      <c r="N3" s="52" t="s">
        <v>49</v>
      </c>
    </row>
    <row r="4" spans="3:21">
      <c r="K4" s="187" t="s">
        <v>207</v>
      </c>
      <c r="L4" s="188" t="s">
        <v>206</v>
      </c>
      <c r="M4" s="189" t="s">
        <v>1137</v>
      </c>
      <c r="N4" s="190">
        <v>27905</v>
      </c>
    </row>
    <row r="5" spans="3:21">
      <c r="K5" s="187" t="s">
        <v>50</v>
      </c>
      <c r="L5" s="188" t="s">
        <v>210</v>
      </c>
      <c r="M5" s="189" t="s">
        <v>1137</v>
      </c>
      <c r="N5" s="190">
        <v>23388</v>
      </c>
    </row>
    <row r="6" spans="3:21">
      <c r="K6" s="187" t="s">
        <v>272</v>
      </c>
      <c r="L6" s="188" t="s">
        <v>213</v>
      </c>
      <c r="M6" s="189" t="s">
        <v>1137</v>
      </c>
      <c r="N6" s="190">
        <v>26020</v>
      </c>
    </row>
    <row r="7" spans="3:21">
      <c r="C7" s="12" t="s">
        <v>21</v>
      </c>
      <c r="D7" s="12" t="s">
        <v>74</v>
      </c>
      <c r="E7" s="12" t="s">
        <v>49</v>
      </c>
      <c r="H7" s="12" t="s">
        <v>74</v>
      </c>
      <c r="I7" s="12" t="s">
        <v>49</v>
      </c>
      <c r="K7" s="187" t="s">
        <v>88</v>
      </c>
      <c r="L7" s="188" t="s">
        <v>215</v>
      </c>
      <c r="M7" s="189" t="s">
        <v>1137</v>
      </c>
      <c r="N7" s="190">
        <v>26213</v>
      </c>
    </row>
    <row r="8" spans="3:21" ht="21.6">
      <c r="C8" s="6" t="s">
        <v>75</v>
      </c>
      <c r="D8" s="6" t="s">
        <v>82</v>
      </c>
      <c r="E8" s="8">
        <v>1500</v>
      </c>
      <c r="G8" s="6" t="s">
        <v>85</v>
      </c>
      <c r="H8" s="6" t="s">
        <v>576</v>
      </c>
      <c r="I8" s="80"/>
      <c r="K8" s="187" t="s">
        <v>356</v>
      </c>
      <c r="L8" s="188" t="s">
        <v>218</v>
      </c>
      <c r="M8" s="189" t="s">
        <v>1137</v>
      </c>
      <c r="N8" s="190">
        <v>23964</v>
      </c>
    </row>
    <row r="9" spans="3:21">
      <c r="C9" s="6" t="s">
        <v>76</v>
      </c>
      <c r="D9" s="6" t="s">
        <v>82</v>
      </c>
      <c r="E9" s="8">
        <v>1300</v>
      </c>
      <c r="K9" s="187" t="s">
        <v>207</v>
      </c>
      <c r="L9" s="188" t="s">
        <v>221</v>
      </c>
      <c r="M9" s="189" t="s">
        <v>1138</v>
      </c>
      <c r="N9" s="190">
        <v>26847</v>
      </c>
    </row>
    <row r="10" spans="3:21">
      <c r="C10" s="6" t="s">
        <v>77</v>
      </c>
      <c r="D10" s="6" t="s">
        <v>82</v>
      </c>
      <c r="E10" s="8">
        <v>1100</v>
      </c>
      <c r="K10" s="187" t="s">
        <v>50</v>
      </c>
      <c r="L10" s="188" t="s">
        <v>223</v>
      </c>
      <c r="M10" s="189" t="s">
        <v>1138</v>
      </c>
      <c r="N10" s="190">
        <v>27063</v>
      </c>
    </row>
    <row r="11" spans="3:21">
      <c r="C11" s="6" t="s">
        <v>78</v>
      </c>
      <c r="D11" s="6" t="s">
        <v>83</v>
      </c>
      <c r="E11" s="8">
        <v>3000</v>
      </c>
      <c r="K11" s="187" t="s">
        <v>272</v>
      </c>
      <c r="L11" s="188" t="s">
        <v>225</v>
      </c>
      <c r="M11" s="189" t="s">
        <v>1138</v>
      </c>
      <c r="N11" s="190">
        <v>23074</v>
      </c>
    </row>
    <row r="12" spans="3:21">
      <c r="C12" s="6" t="s">
        <v>53</v>
      </c>
      <c r="D12" s="6" t="s">
        <v>83</v>
      </c>
      <c r="E12" s="8">
        <v>2000</v>
      </c>
      <c r="K12" s="187" t="s">
        <v>88</v>
      </c>
      <c r="L12" s="188" t="s">
        <v>227</v>
      </c>
      <c r="M12" s="189" t="s">
        <v>1138</v>
      </c>
      <c r="N12" s="190">
        <v>29290</v>
      </c>
    </row>
    <row r="13" spans="3:21">
      <c r="C13" s="6" t="s">
        <v>79</v>
      </c>
      <c r="D13" s="6" t="s">
        <v>83</v>
      </c>
      <c r="E13" s="8">
        <v>4000</v>
      </c>
      <c r="K13" s="187" t="s">
        <v>356</v>
      </c>
      <c r="L13" s="188" t="s">
        <v>229</v>
      </c>
      <c r="M13" s="189" t="s">
        <v>1138</v>
      </c>
      <c r="N13" s="190">
        <v>28042</v>
      </c>
    </row>
    <row r="14" spans="3:21">
      <c r="C14" s="6" t="s">
        <v>80</v>
      </c>
      <c r="D14" s="6" t="s">
        <v>84</v>
      </c>
      <c r="E14" s="8">
        <v>5000</v>
      </c>
      <c r="K14" s="187" t="s">
        <v>207</v>
      </c>
      <c r="L14" s="188" t="s">
        <v>231</v>
      </c>
      <c r="M14" s="189" t="s">
        <v>1138</v>
      </c>
      <c r="N14" s="190">
        <v>29832</v>
      </c>
    </row>
    <row r="15" spans="3:21">
      <c r="C15" s="6" t="s">
        <v>81</v>
      </c>
      <c r="D15" s="6" t="s">
        <v>84</v>
      </c>
      <c r="E15" s="8">
        <v>6000</v>
      </c>
      <c r="K15" s="187" t="s">
        <v>50</v>
      </c>
      <c r="L15" s="188" t="s">
        <v>233</v>
      </c>
      <c r="M15" s="189" t="s">
        <v>1138</v>
      </c>
      <c r="N15" s="190">
        <v>27575</v>
      </c>
    </row>
    <row r="16" spans="3:21">
      <c r="K16" s="187" t="s">
        <v>272</v>
      </c>
      <c r="L16" s="188" t="s">
        <v>235</v>
      </c>
      <c r="M16" s="189" t="s">
        <v>1139</v>
      </c>
      <c r="N16" s="190">
        <v>26726</v>
      </c>
    </row>
    <row r="17" spans="11:14">
      <c r="K17" s="187" t="s">
        <v>88</v>
      </c>
      <c r="L17" s="188" t="s">
        <v>237</v>
      </c>
      <c r="M17" s="189" t="s">
        <v>1139</v>
      </c>
      <c r="N17" s="190">
        <v>23902</v>
      </c>
    </row>
    <row r="18" spans="11:14">
      <c r="K18" s="187" t="s">
        <v>356</v>
      </c>
      <c r="L18" s="188" t="s">
        <v>239</v>
      </c>
      <c r="M18" s="189" t="s">
        <v>1139</v>
      </c>
      <c r="N18" s="190">
        <v>26994</v>
      </c>
    </row>
    <row r="19" spans="11:14">
      <c r="K19" s="187" t="s">
        <v>207</v>
      </c>
      <c r="L19" s="188" t="s">
        <v>241</v>
      </c>
      <c r="M19" s="189" t="s">
        <v>1140</v>
      </c>
      <c r="N19" s="190">
        <v>27962</v>
      </c>
    </row>
    <row r="20" spans="11:14">
      <c r="K20" s="187" t="s">
        <v>50</v>
      </c>
      <c r="L20" s="188" t="s">
        <v>243</v>
      </c>
      <c r="M20" s="189" t="s">
        <v>1140</v>
      </c>
      <c r="N20" s="190">
        <v>29657</v>
      </c>
    </row>
    <row r="21" spans="11:14">
      <c r="K21" s="187" t="s">
        <v>272</v>
      </c>
      <c r="L21" s="188" t="s">
        <v>245</v>
      </c>
      <c r="M21" s="189" t="s">
        <v>1140</v>
      </c>
      <c r="N21" s="190">
        <v>22180</v>
      </c>
    </row>
    <row r="22" spans="11:14">
      <c r="K22" s="187" t="s">
        <v>50</v>
      </c>
      <c r="L22" s="188" t="s">
        <v>247</v>
      </c>
      <c r="M22" s="189" t="s">
        <v>1140</v>
      </c>
      <c r="N22" s="190">
        <v>22132</v>
      </c>
    </row>
  </sheetData>
  <dataValidations count="2">
    <dataValidation type="list" allowBlank="1" showInputMessage="1" showErrorMessage="1" sqref="P2" xr:uid="{5002DEAB-FD38-4AED-80E3-13621371A70D}">
      <formula1>$K$4:$K$22</formula1>
    </dataValidation>
    <dataValidation type="list" allowBlank="1" showInputMessage="1" showErrorMessage="1" sqref="Q2" xr:uid="{2C0401F8-7EB3-4D1A-9BC1-069C3C3225BB}">
      <formula1>$M$4:$M$22</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D6FF-F5D5-5440-AF5B-F5B1E85E3058}">
  <sheetPr codeName="Sheet12"/>
  <dimension ref="C2:H15"/>
  <sheetViews>
    <sheetView showGridLines="0" topLeftCell="C1" workbookViewId="0">
      <selection activeCell="H8" sqref="H8"/>
    </sheetView>
  </sheetViews>
  <sheetFormatPr defaultColWidth="10.796875" defaultRowHeight="15"/>
  <cols>
    <col min="1" max="2" width="10.796875" style="7"/>
    <col min="3" max="3" width="12" style="7" bestFit="1" customWidth="1"/>
    <col min="4" max="4" width="10.796875" style="7" bestFit="1" customWidth="1"/>
    <col min="5" max="5" width="11.5" style="7" bestFit="1" customWidth="1"/>
    <col min="6" max="6" width="9.19921875" style="7" bestFit="1" customWidth="1"/>
    <col min="7" max="7" width="7.796875" style="7" bestFit="1" customWidth="1"/>
    <col min="8" max="8" width="6.5" style="7" bestFit="1" customWidth="1"/>
    <col min="9" max="16384" width="10.796875" style="7"/>
  </cols>
  <sheetData>
    <row r="2" spans="3:8" ht="24.6">
      <c r="G2" s="82" t="s">
        <v>577</v>
      </c>
    </row>
    <row r="7" spans="3:8">
      <c r="C7" s="12" t="s">
        <v>86</v>
      </c>
      <c r="D7" s="12" t="s">
        <v>21</v>
      </c>
      <c r="E7" s="16"/>
      <c r="G7" s="12" t="s">
        <v>94</v>
      </c>
      <c r="H7" s="12" t="s">
        <v>93</v>
      </c>
    </row>
    <row r="8" spans="3:8" ht="27.6">
      <c r="C8" s="6" t="s">
        <v>87</v>
      </c>
      <c r="D8" s="6" t="s">
        <v>75</v>
      </c>
      <c r="E8" s="17"/>
      <c r="F8" s="6" t="s">
        <v>16</v>
      </c>
      <c r="G8" s="6" t="s">
        <v>87</v>
      </c>
      <c r="H8" s="81"/>
    </row>
    <row r="9" spans="3:8">
      <c r="C9" s="6" t="s">
        <v>87</v>
      </c>
      <c r="D9" s="6" t="s">
        <v>76</v>
      </c>
      <c r="E9" s="17"/>
    </row>
    <row r="10" spans="3:8">
      <c r="C10" s="6" t="s">
        <v>87</v>
      </c>
      <c r="D10" s="6" t="s">
        <v>91</v>
      </c>
      <c r="E10" s="17"/>
    </row>
    <row r="11" spans="3:8">
      <c r="C11" s="6" t="s">
        <v>88</v>
      </c>
      <c r="D11" s="6" t="s">
        <v>92</v>
      </c>
      <c r="E11" s="17"/>
    </row>
    <row r="12" spans="3:8">
      <c r="C12" s="6" t="s">
        <v>88</v>
      </c>
      <c r="D12" s="6" t="s">
        <v>53</v>
      </c>
      <c r="E12" s="17"/>
    </row>
    <row r="13" spans="3:8">
      <c r="C13" s="6" t="s">
        <v>89</v>
      </c>
      <c r="D13" s="6" t="s">
        <v>91</v>
      </c>
      <c r="E13" s="17"/>
    </row>
    <row r="14" spans="3:8">
      <c r="C14" s="6" t="s">
        <v>90</v>
      </c>
      <c r="D14" s="6" t="s">
        <v>80</v>
      </c>
      <c r="E14" s="17"/>
    </row>
    <row r="15" spans="3:8">
      <c r="E15" s="1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E034-F474-1442-B0EC-A9EADC456984}">
  <sheetPr codeName="Sheet13"/>
  <dimension ref="A1:E20"/>
  <sheetViews>
    <sheetView showGridLines="0" workbookViewId="0">
      <selection activeCell="E7" sqref="E7:E20"/>
    </sheetView>
  </sheetViews>
  <sheetFormatPr defaultColWidth="11.19921875" defaultRowHeight="15.6"/>
  <sheetData>
    <row r="1" spans="1:5" ht="16.2">
      <c r="E1" s="43" t="s">
        <v>198</v>
      </c>
    </row>
    <row r="6" spans="1:5">
      <c r="C6" s="12" t="s">
        <v>27</v>
      </c>
      <c r="D6" s="12" t="s">
        <v>28</v>
      </c>
      <c r="E6" s="12" t="s">
        <v>93</v>
      </c>
    </row>
    <row r="7" spans="1:5">
      <c r="C7" s="6">
        <v>23</v>
      </c>
      <c r="D7" s="6" t="s">
        <v>31</v>
      </c>
      <c r="E7" s="9"/>
    </row>
    <row r="8" spans="1:5">
      <c r="C8" s="6">
        <v>45</v>
      </c>
      <c r="D8" s="6" t="s">
        <v>32</v>
      </c>
      <c r="E8" s="9"/>
    </row>
    <row r="9" spans="1:5">
      <c r="C9" s="6">
        <v>67</v>
      </c>
      <c r="D9" s="6" t="s">
        <v>33</v>
      </c>
      <c r="E9" s="9"/>
    </row>
    <row r="10" spans="1:5">
      <c r="C10" s="6">
        <v>56</v>
      </c>
      <c r="D10" s="6" t="s">
        <v>34</v>
      </c>
      <c r="E10" s="9"/>
    </row>
    <row r="11" spans="1:5">
      <c r="A11" s="7"/>
      <c r="B11" s="7"/>
      <c r="C11" s="6">
        <v>44</v>
      </c>
      <c r="D11" s="6" t="s">
        <v>35</v>
      </c>
      <c r="E11" s="9"/>
    </row>
    <row r="12" spans="1:5">
      <c r="C12" s="6">
        <v>72</v>
      </c>
      <c r="D12" s="6" t="s">
        <v>36</v>
      </c>
      <c r="E12" s="9"/>
    </row>
    <row r="13" spans="1:5">
      <c r="C13" s="6">
        <v>101</v>
      </c>
      <c r="D13" s="6" t="s">
        <v>37</v>
      </c>
      <c r="E13" s="9"/>
    </row>
    <row r="14" spans="1:5">
      <c r="C14" s="6">
        <v>103</v>
      </c>
      <c r="D14" s="6" t="s">
        <v>38</v>
      </c>
      <c r="E14" s="9"/>
    </row>
    <row r="15" spans="1:5">
      <c r="C15" s="6">
        <v>105</v>
      </c>
      <c r="D15" s="6" t="s">
        <v>39</v>
      </c>
      <c r="E15" s="9"/>
    </row>
    <row r="16" spans="1:5">
      <c r="C16" s="6">
        <v>101</v>
      </c>
      <c r="D16" s="6" t="s">
        <v>38</v>
      </c>
      <c r="E16" s="9"/>
    </row>
    <row r="17" spans="3:5">
      <c r="C17" s="6">
        <v>44</v>
      </c>
      <c r="D17" s="6" t="s">
        <v>35</v>
      </c>
      <c r="E17" s="9"/>
    </row>
    <row r="18" spans="3:5">
      <c r="C18" s="6">
        <v>72</v>
      </c>
      <c r="D18" s="6" t="s">
        <v>36</v>
      </c>
      <c r="E18" s="9"/>
    </row>
    <row r="19" spans="3:5">
      <c r="C19" s="6">
        <v>67</v>
      </c>
      <c r="D19" s="6" t="s">
        <v>33</v>
      </c>
      <c r="E19" s="9"/>
    </row>
    <row r="20" spans="3:5">
      <c r="C20" s="6">
        <v>45</v>
      </c>
      <c r="D20" s="6" t="s">
        <v>32</v>
      </c>
      <c r="E20" s="9"/>
    </row>
  </sheetData>
  <dataConsolid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34D4-C2F7-F64F-8F8B-533EE52505FD}">
  <sheetPr codeName="Sheet14"/>
  <dimension ref="C1:E20"/>
  <sheetViews>
    <sheetView showGridLines="0" workbookViewId="0">
      <selection activeCell="G7" sqref="G7"/>
    </sheetView>
  </sheetViews>
  <sheetFormatPr defaultColWidth="11.19921875" defaultRowHeight="15.6"/>
  <sheetData>
    <row r="1" spans="3:5" ht="16.2">
      <c r="E1" s="43" t="s">
        <v>199</v>
      </c>
    </row>
    <row r="3" spans="3:5">
      <c r="E3" t="s">
        <v>102</v>
      </c>
    </row>
    <row r="6" spans="3:5">
      <c r="C6" s="12" t="s">
        <v>27</v>
      </c>
      <c r="D6" s="12" t="s">
        <v>28</v>
      </c>
    </row>
    <row r="7" spans="3:5">
      <c r="C7" s="6">
        <v>23</v>
      </c>
      <c r="D7" s="6" t="s">
        <v>31</v>
      </c>
    </row>
    <row r="8" spans="3:5">
      <c r="C8" s="6">
        <v>45</v>
      </c>
      <c r="D8" s="6" t="s">
        <v>32</v>
      </c>
    </row>
    <row r="9" spans="3:5">
      <c r="C9" s="6">
        <v>67</v>
      </c>
      <c r="D9" s="6" t="s">
        <v>33</v>
      </c>
    </row>
    <row r="10" spans="3:5">
      <c r="C10" s="6">
        <v>56</v>
      </c>
      <c r="D10" s="6" t="s">
        <v>34</v>
      </c>
    </row>
    <row r="11" spans="3:5">
      <c r="C11" s="6">
        <v>44</v>
      </c>
      <c r="D11" s="6" t="s">
        <v>35</v>
      </c>
    </row>
    <row r="12" spans="3:5">
      <c r="C12" s="6">
        <v>72</v>
      </c>
      <c r="D12" s="6" t="s">
        <v>36</v>
      </c>
    </row>
    <row r="13" spans="3:5">
      <c r="C13" s="6">
        <v>101</v>
      </c>
      <c r="D13" s="6" t="s">
        <v>37</v>
      </c>
    </row>
    <row r="14" spans="3:5">
      <c r="C14" s="6">
        <v>103</v>
      </c>
      <c r="D14" s="6" t="s">
        <v>38</v>
      </c>
    </row>
    <row r="15" spans="3:5">
      <c r="C15" s="6">
        <v>105</v>
      </c>
      <c r="D15" s="6" t="s">
        <v>39</v>
      </c>
    </row>
    <row r="16" spans="3:5">
      <c r="C16" s="6">
        <v>101</v>
      </c>
      <c r="D16" s="6" t="s">
        <v>38</v>
      </c>
    </row>
    <row r="17" spans="3:4">
      <c r="C17" s="6">
        <v>44</v>
      </c>
      <c r="D17" s="6" t="s">
        <v>35</v>
      </c>
    </row>
    <row r="18" spans="3:4">
      <c r="C18" s="6">
        <v>72</v>
      </c>
      <c r="D18" s="6" t="s">
        <v>36</v>
      </c>
    </row>
    <row r="19" spans="3:4">
      <c r="C19" s="6">
        <v>67</v>
      </c>
      <c r="D19" s="6" t="s">
        <v>33</v>
      </c>
    </row>
    <row r="20" spans="3:4">
      <c r="C20" s="6">
        <v>45</v>
      </c>
      <c r="D20" s="6" t="s">
        <v>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04B1-6C27-7941-B9C3-D1FA2F105F8A}">
  <sheetPr codeName="Sheet15"/>
  <dimension ref="C1:E20"/>
  <sheetViews>
    <sheetView showGridLines="0" workbookViewId="0">
      <selection activeCell="E7" sqref="E7:F13"/>
    </sheetView>
  </sheetViews>
  <sheetFormatPr defaultColWidth="11.19921875" defaultRowHeight="15.6"/>
  <cols>
    <col min="3" max="3" width="15.5" bestFit="1" customWidth="1"/>
    <col min="4" max="4" width="13.5" bestFit="1" customWidth="1"/>
    <col min="5" max="5" width="15.3984375" customWidth="1"/>
  </cols>
  <sheetData>
    <row r="1" spans="3:5" ht="16.2">
      <c r="E1" s="43" t="s">
        <v>200</v>
      </c>
    </row>
    <row r="6" spans="3:5">
      <c r="C6" s="12" t="s">
        <v>27</v>
      </c>
      <c r="D6" s="12" t="s">
        <v>95</v>
      </c>
    </row>
    <row r="7" spans="3:5">
      <c r="C7" s="49" t="s">
        <v>96</v>
      </c>
      <c r="D7" s="9"/>
    </row>
    <row r="8" spans="3:5">
      <c r="C8" s="6" t="s">
        <v>97</v>
      </c>
      <c r="D8" s="9"/>
    </row>
    <row r="9" spans="3:5">
      <c r="C9" s="6" t="s">
        <v>98</v>
      </c>
      <c r="D9" s="9"/>
    </row>
    <row r="10" spans="3:5">
      <c r="C10" s="6" t="s">
        <v>99</v>
      </c>
      <c r="D10" s="9"/>
    </row>
    <row r="11" spans="3:5">
      <c r="C11" s="6" t="s">
        <v>98</v>
      </c>
      <c r="D11" s="9"/>
    </row>
    <row r="12" spans="3:5">
      <c r="C12" s="49" t="s">
        <v>96</v>
      </c>
      <c r="D12" s="9"/>
    </row>
    <row r="13" spans="3:5">
      <c r="C13" s="6" t="s">
        <v>100</v>
      </c>
      <c r="D13" s="9"/>
    </row>
    <row r="14" spans="3:5">
      <c r="C14" s="6" t="s">
        <v>101</v>
      </c>
      <c r="D14" s="9"/>
    </row>
    <row r="15" spans="3:5">
      <c r="C15" s="6" t="s">
        <v>100</v>
      </c>
      <c r="D15" s="9"/>
    </row>
    <row r="16" spans="3:5">
      <c r="C16" s="7"/>
      <c r="D16" s="7"/>
    </row>
    <row r="17" spans="3:4">
      <c r="C17" s="7"/>
      <c r="D17" s="7"/>
    </row>
    <row r="18" spans="3:4">
      <c r="C18" s="7"/>
      <c r="D18" s="7"/>
    </row>
    <row r="19" spans="3:4">
      <c r="C19" s="7"/>
      <c r="D19" s="7"/>
    </row>
    <row r="20" spans="3:4">
      <c r="C20" s="7"/>
      <c r="D20" s="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84C1-6913-EF49-8F49-AFC088F03D18}">
  <sheetPr codeName="Sheet16"/>
  <dimension ref="A1:J30"/>
  <sheetViews>
    <sheetView workbookViewId="0">
      <selection activeCell="J19" sqref="J19"/>
    </sheetView>
  </sheetViews>
  <sheetFormatPr defaultColWidth="10.796875" defaultRowHeight="15"/>
  <cols>
    <col min="1" max="1" width="8.5" style="2" bestFit="1" customWidth="1"/>
    <col min="2" max="2" width="22" style="2" bestFit="1" customWidth="1"/>
    <col min="3" max="4" width="15.5" style="2" bestFit="1" customWidth="1"/>
    <col min="5" max="5" width="12.796875" style="2" bestFit="1" customWidth="1"/>
    <col min="6" max="6" width="15.19921875" style="2" bestFit="1" customWidth="1"/>
    <col min="7" max="7" width="14.69921875" style="2" bestFit="1" customWidth="1"/>
    <col min="8" max="9" width="10.796875" style="2"/>
    <col min="10" max="10" width="30.69921875" style="2" customWidth="1"/>
    <col min="11" max="16384" width="10.796875" style="2"/>
  </cols>
  <sheetData>
    <row r="1" spans="1:10" ht="15.6">
      <c r="A1" s="1" t="s">
        <v>0</v>
      </c>
      <c r="B1" s="1" t="s">
        <v>1</v>
      </c>
      <c r="C1" s="1" t="s">
        <v>2</v>
      </c>
      <c r="D1" s="1" t="s">
        <v>3</v>
      </c>
      <c r="E1" s="1" t="s">
        <v>4</v>
      </c>
      <c r="F1" s="1" t="s">
        <v>5</v>
      </c>
      <c r="G1" s="1" t="s">
        <v>6</v>
      </c>
    </row>
    <row r="2" spans="1:10">
      <c r="A2" s="3">
        <v>44348</v>
      </c>
      <c r="B2" s="2" t="s">
        <v>7</v>
      </c>
      <c r="C2" s="71">
        <v>6543555</v>
      </c>
      <c r="D2" s="72">
        <f>C2+10000</f>
        <v>6553555</v>
      </c>
      <c r="E2" s="2" t="s">
        <v>568</v>
      </c>
      <c r="F2" s="2" t="s">
        <v>18</v>
      </c>
      <c r="G2" s="2">
        <v>30101</v>
      </c>
    </row>
    <row r="3" spans="1:10">
      <c r="A3" s="3">
        <v>44348</v>
      </c>
      <c r="B3" s="2" t="s">
        <v>8</v>
      </c>
      <c r="C3" s="71">
        <v>2665898</v>
      </c>
      <c r="D3" s="72">
        <f t="shared" ref="D3:D30" si="0">C3+10000</f>
        <v>2675898</v>
      </c>
      <c r="E3" s="2" t="s">
        <v>568</v>
      </c>
      <c r="F3" s="2" t="s">
        <v>19</v>
      </c>
      <c r="G3" s="2">
        <v>30101</v>
      </c>
    </row>
    <row r="4" spans="1:10">
      <c r="A4" s="3">
        <v>44348</v>
      </c>
      <c r="B4" s="2" t="s">
        <v>9</v>
      </c>
      <c r="C4" s="71">
        <v>7811</v>
      </c>
      <c r="D4" s="72">
        <f t="shared" si="0"/>
        <v>17811</v>
      </c>
      <c r="E4" s="2" t="s">
        <v>568</v>
      </c>
      <c r="F4" s="2" t="s">
        <v>20</v>
      </c>
      <c r="G4" s="2">
        <v>20906</v>
      </c>
    </row>
    <row r="5" spans="1:10">
      <c r="A5" s="3">
        <v>44348</v>
      </c>
      <c r="B5" s="2" t="s">
        <v>9</v>
      </c>
      <c r="C5" s="71">
        <v>7665</v>
      </c>
      <c r="D5" s="72">
        <f t="shared" si="0"/>
        <v>17665</v>
      </c>
      <c r="E5" s="2" t="s">
        <v>568</v>
      </c>
      <c r="F5" s="2" t="s">
        <v>20</v>
      </c>
      <c r="G5" s="2">
        <v>20907</v>
      </c>
    </row>
    <row r="6" spans="1:10">
      <c r="A6" s="3">
        <v>44348</v>
      </c>
      <c r="B6" s="2" t="s">
        <v>9</v>
      </c>
      <c r="C6" s="71">
        <v>10985</v>
      </c>
      <c r="D6" s="72">
        <f t="shared" si="0"/>
        <v>20985</v>
      </c>
      <c r="E6" s="2" t="s">
        <v>568</v>
      </c>
      <c r="F6" s="2" t="s">
        <v>20</v>
      </c>
      <c r="G6" s="2">
        <v>20907</v>
      </c>
    </row>
    <row r="7" spans="1:10">
      <c r="A7" s="3">
        <v>44348</v>
      </c>
      <c r="B7" s="2" t="s">
        <v>10</v>
      </c>
      <c r="C7" s="71">
        <v>5008</v>
      </c>
      <c r="D7" s="72">
        <f t="shared" si="0"/>
        <v>15008</v>
      </c>
      <c r="E7" s="2" t="s">
        <v>568</v>
      </c>
      <c r="F7" s="2" t="s">
        <v>20</v>
      </c>
      <c r="G7" s="2">
        <v>30101</v>
      </c>
    </row>
    <row r="8" spans="1:10" ht="15.6">
      <c r="A8" s="3">
        <v>44348</v>
      </c>
      <c r="B8" s="2" t="s">
        <v>8</v>
      </c>
      <c r="C8" s="71">
        <v>15662</v>
      </c>
      <c r="D8" s="72">
        <f t="shared" si="0"/>
        <v>25662</v>
      </c>
      <c r="E8" s="2" t="s">
        <v>568</v>
      </c>
      <c r="F8" s="2" t="s">
        <v>19</v>
      </c>
      <c r="G8" s="2">
        <v>30101</v>
      </c>
      <c r="I8" s="4" t="s">
        <v>14</v>
      </c>
      <c r="J8" s="5"/>
    </row>
    <row r="9" spans="1:10" ht="15.6">
      <c r="A9" s="3">
        <v>44348</v>
      </c>
      <c r="B9" s="2" t="s">
        <v>8</v>
      </c>
      <c r="C9" s="71">
        <v>17895</v>
      </c>
      <c r="D9" s="72">
        <f t="shared" si="0"/>
        <v>27895</v>
      </c>
      <c r="E9" s="2" t="s">
        <v>568</v>
      </c>
      <c r="F9" s="2" t="s">
        <v>19</v>
      </c>
      <c r="G9" s="2">
        <v>30101</v>
      </c>
      <c r="I9" s="4" t="s">
        <v>15</v>
      </c>
      <c r="J9" s="5"/>
    </row>
    <row r="10" spans="1:10" ht="15.6">
      <c r="A10" s="3">
        <v>44348</v>
      </c>
      <c r="B10" s="2" t="s">
        <v>11</v>
      </c>
      <c r="C10" s="71">
        <v>5971</v>
      </c>
      <c r="D10" s="72">
        <f t="shared" si="0"/>
        <v>15971</v>
      </c>
      <c r="E10" s="2" t="s">
        <v>568</v>
      </c>
      <c r="F10" s="2" t="s">
        <v>19</v>
      </c>
      <c r="G10" s="2">
        <v>30101</v>
      </c>
      <c r="I10" s="4" t="s">
        <v>16</v>
      </c>
      <c r="J10" s="5"/>
    </row>
    <row r="11" spans="1:10" ht="15.6">
      <c r="A11" s="3">
        <v>44348</v>
      </c>
      <c r="B11" s="2" t="s">
        <v>11</v>
      </c>
      <c r="C11" s="71">
        <v>11425</v>
      </c>
      <c r="D11" s="72">
        <f t="shared" si="0"/>
        <v>21425</v>
      </c>
      <c r="E11" s="2" t="s">
        <v>568</v>
      </c>
      <c r="F11" s="2" t="s">
        <v>19</v>
      </c>
      <c r="G11" s="2">
        <v>30101</v>
      </c>
      <c r="I11" s="4" t="s">
        <v>14</v>
      </c>
      <c r="J11" s="5"/>
    </row>
    <row r="12" spans="1:10" ht="15.6">
      <c r="A12" s="3">
        <v>44348</v>
      </c>
      <c r="B12" s="2" t="s">
        <v>7</v>
      </c>
      <c r="C12" s="71">
        <v>10423</v>
      </c>
      <c r="D12" s="72">
        <f t="shared" si="0"/>
        <v>20423</v>
      </c>
      <c r="E12" s="2" t="s">
        <v>568</v>
      </c>
      <c r="F12" s="2" t="s">
        <v>18</v>
      </c>
      <c r="G12" s="2">
        <v>30101</v>
      </c>
      <c r="I12" s="4" t="s">
        <v>17</v>
      </c>
      <c r="J12" s="5"/>
    </row>
    <row r="13" spans="1:10">
      <c r="A13" s="3">
        <v>44348</v>
      </c>
      <c r="B13" s="2" t="s">
        <v>7</v>
      </c>
      <c r="C13" s="71">
        <v>1368</v>
      </c>
      <c r="D13" s="72">
        <f t="shared" si="0"/>
        <v>11368</v>
      </c>
      <c r="E13" s="2" t="s">
        <v>568</v>
      </c>
      <c r="F13" s="2" t="s">
        <v>18</v>
      </c>
      <c r="G13" s="2">
        <v>30101</v>
      </c>
    </row>
    <row r="14" spans="1:10">
      <c r="A14" s="3">
        <v>44378</v>
      </c>
      <c r="B14" s="2" t="s">
        <v>7</v>
      </c>
      <c r="C14" s="71">
        <v>90345</v>
      </c>
      <c r="D14" s="72">
        <f t="shared" si="0"/>
        <v>100345</v>
      </c>
      <c r="E14" s="2" t="s">
        <v>568</v>
      </c>
      <c r="F14" s="2" t="s">
        <v>18</v>
      </c>
      <c r="G14" s="2">
        <v>30101</v>
      </c>
    </row>
    <row r="15" spans="1:10">
      <c r="A15" s="3">
        <v>44378</v>
      </c>
      <c r="B15" s="2" t="s">
        <v>7</v>
      </c>
      <c r="C15" s="71">
        <v>86539</v>
      </c>
      <c r="D15" s="72">
        <f t="shared" si="0"/>
        <v>96539</v>
      </c>
      <c r="E15" s="2" t="s">
        <v>568</v>
      </c>
      <c r="F15" s="2" t="s">
        <v>18</v>
      </c>
      <c r="G15" s="2">
        <v>30101</v>
      </c>
    </row>
    <row r="16" spans="1:10">
      <c r="A16" s="3">
        <v>44378</v>
      </c>
      <c r="B16" s="2" t="s">
        <v>7</v>
      </c>
      <c r="C16" s="71">
        <v>75444</v>
      </c>
      <c r="D16" s="72">
        <f t="shared" si="0"/>
        <v>85444</v>
      </c>
      <c r="E16" s="2" t="s">
        <v>568</v>
      </c>
      <c r="F16" s="2" t="s">
        <v>18</v>
      </c>
      <c r="G16" s="2">
        <v>30101</v>
      </c>
    </row>
    <row r="17" spans="1:7">
      <c r="A17" s="3">
        <v>44378</v>
      </c>
      <c r="B17" s="2" t="s">
        <v>7</v>
      </c>
      <c r="C17" s="71">
        <v>15966</v>
      </c>
      <c r="D17" s="72">
        <f t="shared" si="0"/>
        <v>25966</v>
      </c>
      <c r="E17" s="2" t="s">
        <v>568</v>
      </c>
      <c r="F17" s="2" t="s">
        <v>18</v>
      </c>
      <c r="G17" s="2">
        <v>30101</v>
      </c>
    </row>
    <row r="18" spans="1:7">
      <c r="A18" s="3">
        <v>44378</v>
      </c>
      <c r="B18" s="2" t="s">
        <v>7</v>
      </c>
      <c r="C18" s="71">
        <v>16699</v>
      </c>
      <c r="D18" s="72">
        <f t="shared" si="0"/>
        <v>26699</v>
      </c>
      <c r="E18" s="2" t="s">
        <v>568</v>
      </c>
      <c r="F18" s="2" t="s">
        <v>18</v>
      </c>
      <c r="G18" s="2">
        <v>30101</v>
      </c>
    </row>
    <row r="19" spans="1:7">
      <c r="A19" s="3">
        <v>44378</v>
      </c>
      <c r="B19" s="2" t="s">
        <v>12</v>
      </c>
      <c r="C19" s="71">
        <v>14522</v>
      </c>
      <c r="D19" s="72">
        <f t="shared" si="0"/>
        <v>24522</v>
      </c>
      <c r="E19" s="2" t="s">
        <v>568</v>
      </c>
      <c r="F19" s="2" t="s">
        <v>20</v>
      </c>
      <c r="G19" s="2">
        <v>30101</v>
      </c>
    </row>
    <row r="20" spans="1:7">
      <c r="A20" s="3">
        <v>44378</v>
      </c>
      <c r="B20" s="2" t="s">
        <v>7</v>
      </c>
      <c r="C20" s="71">
        <v>2877</v>
      </c>
      <c r="D20" s="72">
        <f t="shared" si="0"/>
        <v>12877</v>
      </c>
      <c r="E20" s="2" t="s">
        <v>568</v>
      </c>
      <c r="F20" s="2" t="s">
        <v>18</v>
      </c>
      <c r="G20" s="2">
        <v>30101</v>
      </c>
    </row>
    <row r="21" spans="1:7">
      <c r="A21" s="3">
        <v>44378</v>
      </c>
      <c r="B21" s="2" t="s">
        <v>7</v>
      </c>
      <c r="C21" s="71">
        <v>6094</v>
      </c>
      <c r="D21" s="72">
        <f t="shared" si="0"/>
        <v>16094</v>
      </c>
      <c r="E21" s="2" t="s">
        <v>568</v>
      </c>
      <c r="F21" s="2" t="s">
        <v>18</v>
      </c>
      <c r="G21" s="2">
        <v>30101</v>
      </c>
    </row>
    <row r="22" spans="1:7">
      <c r="A22" s="3">
        <v>44378</v>
      </c>
      <c r="B22" s="2" t="s">
        <v>7</v>
      </c>
      <c r="C22" s="71">
        <v>28594</v>
      </c>
      <c r="D22" s="72">
        <f t="shared" si="0"/>
        <v>38594</v>
      </c>
      <c r="E22" s="2" t="s">
        <v>568</v>
      </c>
      <c r="F22" s="2" t="s">
        <v>18</v>
      </c>
      <c r="G22" s="2">
        <v>30101</v>
      </c>
    </row>
    <row r="23" spans="1:7">
      <c r="A23" s="3">
        <v>44378</v>
      </c>
      <c r="B23" s="2" t="s">
        <v>7</v>
      </c>
      <c r="C23" s="71">
        <v>18555</v>
      </c>
      <c r="D23" s="72">
        <f t="shared" si="0"/>
        <v>28555</v>
      </c>
      <c r="E23" s="2" t="s">
        <v>568</v>
      </c>
      <c r="F23" s="2" t="s">
        <v>18</v>
      </c>
      <c r="G23" s="2">
        <v>30101</v>
      </c>
    </row>
    <row r="24" spans="1:7">
      <c r="A24" s="3">
        <v>44378</v>
      </c>
      <c r="B24" s="2" t="s">
        <v>7</v>
      </c>
      <c r="C24" s="71">
        <v>14332</v>
      </c>
      <c r="D24" s="72">
        <f t="shared" si="0"/>
        <v>24332</v>
      </c>
      <c r="E24" s="2" t="s">
        <v>568</v>
      </c>
      <c r="F24" s="2" t="s">
        <v>18</v>
      </c>
      <c r="G24" s="2">
        <v>30101</v>
      </c>
    </row>
    <row r="25" spans="1:7">
      <c r="A25" s="3">
        <v>44378</v>
      </c>
      <c r="B25" s="2" t="s">
        <v>7</v>
      </c>
      <c r="C25" s="71">
        <v>18574</v>
      </c>
      <c r="D25" s="72">
        <f t="shared" si="0"/>
        <v>28574</v>
      </c>
      <c r="E25" s="2" t="s">
        <v>568</v>
      </c>
      <c r="F25" s="2" t="s">
        <v>18</v>
      </c>
      <c r="G25" s="2">
        <v>30101</v>
      </c>
    </row>
    <row r="26" spans="1:7">
      <c r="A26" s="3">
        <v>44378</v>
      </c>
      <c r="B26" s="2" t="s">
        <v>7</v>
      </c>
      <c r="C26" s="71">
        <v>19584</v>
      </c>
      <c r="D26" s="72">
        <f t="shared" si="0"/>
        <v>29584</v>
      </c>
      <c r="E26" s="2" t="s">
        <v>568</v>
      </c>
      <c r="F26" s="2" t="s">
        <v>18</v>
      </c>
      <c r="G26" s="2">
        <v>30101</v>
      </c>
    </row>
    <row r="27" spans="1:7">
      <c r="A27" s="3">
        <v>44378</v>
      </c>
      <c r="B27" s="2" t="s">
        <v>13</v>
      </c>
      <c r="C27" s="71">
        <v>1115</v>
      </c>
      <c r="D27" s="72">
        <f t="shared" si="0"/>
        <v>11115</v>
      </c>
      <c r="E27" s="2" t="s">
        <v>568</v>
      </c>
      <c r="F27" s="2" t="s">
        <v>18</v>
      </c>
      <c r="G27" s="2">
        <v>30101</v>
      </c>
    </row>
    <row r="28" spans="1:7">
      <c r="A28" s="3">
        <v>44378</v>
      </c>
      <c r="B28" s="2" t="s">
        <v>8</v>
      </c>
      <c r="C28" s="71">
        <v>5659</v>
      </c>
      <c r="D28" s="72">
        <f t="shared" si="0"/>
        <v>15659</v>
      </c>
      <c r="E28" s="2" t="s">
        <v>568</v>
      </c>
      <c r="F28" s="2" t="s">
        <v>19</v>
      </c>
      <c r="G28" s="2">
        <v>30101</v>
      </c>
    </row>
    <row r="29" spans="1:7">
      <c r="A29" s="3">
        <v>44378</v>
      </c>
      <c r="B29" s="2" t="s">
        <v>9</v>
      </c>
      <c r="C29" s="71">
        <v>4320</v>
      </c>
      <c r="D29" s="72">
        <f t="shared" si="0"/>
        <v>14320</v>
      </c>
      <c r="E29" s="2" t="s">
        <v>568</v>
      </c>
      <c r="F29" s="2" t="s">
        <v>20</v>
      </c>
      <c r="G29" s="2">
        <v>30101</v>
      </c>
    </row>
    <row r="30" spans="1:7">
      <c r="A30" s="3">
        <v>44378</v>
      </c>
      <c r="B30" s="2" t="s">
        <v>13</v>
      </c>
      <c r="C30" s="71">
        <v>1266</v>
      </c>
      <c r="D30" s="72">
        <f t="shared" si="0"/>
        <v>11266</v>
      </c>
      <c r="E30" s="2" t="s">
        <v>568</v>
      </c>
      <c r="F30" s="2" t="s">
        <v>18</v>
      </c>
      <c r="G30" s="2">
        <v>30101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80F8E-7EDA-4A87-A3B1-E4B85ECED272}">
  <sheetPr codeName="Sheet17"/>
  <dimension ref="A1:AP80"/>
  <sheetViews>
    <sheetView showGridLines="0" zoomScale="110" zoomScaleNormal="110" workbookViewId="0">
      <pane ySplit="1" topLeftCell="A2" activePane="bottomLeft" state="frozen"/>
      <selection pane="bottomLeft" activeCell="H17" sqref="H17"/>
    </sheetView>
  </sheetViews>
  <sheetFormatPr defaultColWidth="8.19921875" defaultRowHeight="14.4"/>
  <cols>
    <col min="1" max="1" width="2.3984375" style="22" customWidth="1"/>
    <col min="2" max="2" width="9.8984375" style="22" customWidth="1"/>
    <col min="3" max="3" width="15" style="22" customWidth="1"/>
    <col min="4" max="4" width="14.69921875" style="22" customWidth="1"/>
    <col min="5" max="5" width="22.19921875" style="22" customWidth="1"/>
    <col min="6" max="6" width="5.8984375" style="22" customWidth="1"/>
    <col min="7" max="8" width="8.19921875" style="22"/>
    <col min="9" max="9" width="18.5" style="22" customWidth="1"/>
    <col min="10" max="10" width="8.19921875" style="22"/>
    <col min="11" max="11" width="4.5" style="22" customWidth="1"/>
    <col min="12" max="12" width="5.5" style="22" customWidth="1"/>
    <col min="13" max="13" width="8.19921875" style="22"/>
    <col min="14" max="14" width="23.69921875" style="22" customWidth="1"/>
    <col min="15" max="25" width="8.19921875" style="22"/>
    <col min="26" max="26" width="12.8984375" style="22" customWidth="1"/>
    <col min="27" max="27" width="11.19921875" style="22" customWidth="1"/>
    <col min="28" max="28" width="15.3984375" style="22" customWidth="1"/>
    <col min="29" max="29" width="12.5" style="22" customWidth="1"/>
    <col min="30" max="38" width="8.19921875" style="22"/>
    <col min="39" max="39" width="11.296875" style="22" customWidth="1"/>
    <col min="40" max="41" width="8.19921875" style="22"/>
    <col min="42" max="42" width="14.69921875" style="22" customWidth="1"/>
    <col min="43" max="16384" width="8.19921875" style="22"/>
  </cols>
  <sheetData>
    <row r="1" spans="1:42" s="21" customFormat="1" ht="29.25" customHeight="1">
      <c r="A1" s="19"/>
      <c r="B1" s="20"/>
      <c r="C1" s="20"/>
    </row>
    <row r="2" spans="1:42">
      <c r="T2" s="23" t="s">
        <v>103</v>
      </c>
      <c r="U2" s="23" t="s">
        <v>26</v>
      </c>
      <c r="V2" s="23" t="s">
        <v>104</v>
      </c>
      <c r="AC2" s="24" t="s">
        <v>105</v>
      </c>
      <c r="AD2" s="24" t="s">
        <v>106</v>
      </c>
      <c r="AO2" s="25" t="s">
        <v>107</v>
      </c>
      <c r="AP2" s="25" t="s">
        <v>108</v>
      </c>
    </row>
    <row r="3" spans="1:42">
      <c r="B3" s="26" t="s">
        <v>109</v>
      </c>
      <c r="H3" s="26" t="s">
        <v>110</v>
      </c>
      <c r="M3" s="27" t="s">
        <v>111</v>
      </c>
      <c r="T3" s="23" t="s">
        <v>112</v>
      </c>
      <c r="U3" s="23">
        <v>18</v>
      </c>
      <c r="V3" s="23" t="str">
        <f>IF(AND(T3="India",U3&gt;=18),"Yes","No")</f>
        <v>Yes</v>
      </c>
      <c r="AC3" s="28" t="s">
        <v>113</v>
      </c>
      <c r="AD3" s="28" t="s">
        <v>114</v>
      </c>
      <c r="AO3" s="29" t="s">
        <v>114</v>
      </c>
      <c r="AP3" s="29" t="s">
        <v>115</v>
      </c>
    </row>
    <row r="4" spans="1:42">
      <c r="A4" s="30"/>
      <c r="T4" s="23"/>
      <c r="U4" s="23"/>
      <c r="V4" s="23"/>
      <c r="AO4" s="29" t="s">
        <v>116</v>
      </c>
      <c r="AP4" s="29" t="s">
        <v>117</v>
      </c>
    </row>
    <row r="5" spans="1:42">
      <c r="A5" s="30"/>
      <c r="T5" s="23"/>
      <c r="U5" s="23"/>
      <c r="V5" s="23"/>
      <c r="AM5" s="31" t="s">
        <v>118</v>
      </c>
    </row>
    <row r="6" spans="1:42">
      <c r="A6" s="30"/>
      <c r="T6" s="23"/>
      <c r="U6" s="23"/>
      <c r="V6" s="23"/>
      <c r="AM6" s="29" t="s">
        <v>119</v>
      </c>
      <c r="AN6" s="22" t="str">
        <f t="shared" ref="AN6:AN11" si="0">IF(MID(AM6,4,1)="P","Indivisual",IF(MID(AM6,4,1)="F","Firm",IF(MID(AM6,4,1)="C","Company","HUF")))</f>
        <v>Indivisual</v>
      </c>
    </row>
    <row r="7" spans="1:42">
      <c r="T7" s="23" t="s">
        <v>120</v>
      </c>
      <c r="U7" s="23" t="s">
        <v>121</v>
      </c>
      <c r="V7" s="23" t="s">
        <v>122</v>
      </c>
      <c r="Z7" s="29" t="s">
        <v>123</v>
      </c>
      <c r="AA7" s="32" t="s">
        <v>124</v>
      </c>
      <c r="AB7" s="29" t="s">
        <v>125</v>
      </c>
      <c r="AC7" s="29" t="s">
        <v>54</v>
      </c>
      <c r="AD7" s="29"/>
      <c r="AF7" s="22" t="s">
        <v>126</v>
      </c>
      <c r="AM7" s="29" t="s">
        <v>127</v>
      </c>
      <c r="AN7" s="22" t="str">
        <f t="shared" si="0"/>
        <v>Indivisual</v>
      </c>
    </row>
    <row r="8" spans="1:42">
      <c r="T8" s="23">
        <v>10</v>
      </c>
      <c r="U8" s="23">
        <v>2</v>
      </c>
      <c r="V8" s="23" t="str">
        <f>IF(OR(T8&gt;=12,U8&gt;=3),"Yes","No")</f>
        <v>No</v>
      </c>
      <c r="Z8" s="29" t="s">
        <v>128</v>
      </c>
      <c r="AA8" s="32">
        <v>80</v>
      </c>
      <c r="AB8" s="29" t="str">
        <f>IF(AA8&gt;=50,"Pass","Fail")</f>
        <v>Pass</v>
      </c>
      <c r="AC8" s="29" t="str">
        <f>IF(AA8&gt;=80,"A",IF(AA8&gt;=60,"B","C"))</f>
        <v>A</v>
      </c>
      <c r="AD8" s="29"/>
      <c r="AM8" s="29" t="s">
        <v>129</v>
      </c>
      <c r="AN8" s="22" t="str">
        <f t="shared" si="0"/>
        <v>Firm</v>
      </c>
    </row>
    <row r="9" spans="1:42">
      <c r="Z9" s="29" t="s">
        <v>106</v>
      </c>
      <c r="AA9" s="32">
        <v>60</v>
      </c>
      <c r="AB9" s="29" t="str">
        <f t="shared" ref="AB9:AB14" si="1">IF(AA9&gt;=50,"Pass","Fail")</f>
        <v>Pass</v>
      </c>
      <c r="AC9" s="29" t="str">
        <f t="shared" ref="AC9:AC14" si="2">IF(AA9&gt;=80,"A",IF(AA9&gt;=60,"B","C"))</f>
        <v>B</v>
      </c>
      <c r="AD9" s="29"/>
      <c r="AM9" s="29" t="s">
        <v>130</v>
      </c>
      <c r="AN9" s="22" t="str">
        <f t="shared" si="0"/>
        <v>Company</v>
      </c>
    </row>
    <row r="10" spans="1:42">
      <c r="B10" s="22" t="s">
        <v>131</v>
      </c>
      <c r="E10" s="33">
        <f>COUNTIF(I13:I59,"Eligible")</f>
        <v>0</v>
      </c>
      <c r="Z10" s="29" t="s">
        <v>114</v>
      </c>
      <c r="AA10" s="32">
        <v>65</v>
      </c>
      <c r="AB10" s="29" t="str">
        <f t="shared" si="1"/>
        <v>Pass</v>
      </c>
      <c r="AC10" s="29" t="str">
        <f t="shared" si="2"/>
        <v>B</v>
      </c>
      <c r="AD10" s="29"/>
      <c r="AM10" s="29" t="s">
        <v>132</v>
      </c>
      <c r="AN10" s="22" t="str">
        <f t="shared" si="0"/>
        <v>HUF</v>
      </c>
    </row>
    <row r="11" spans="1:42" ht="18">
      <c r="F11" s="34" t="s">
        <v>133</v>
      </c>
      <c r="Z11" s="29" t="s">
        <v>134</v>
      </c>
      <c r="AA11" s="32">
        <v>45</v>
      </c>
      <c r="AB11" s="29" t="str">
        <f t="shared" si="1"/>
        <v>Fail</v>
      </c>
      <c r="AC11" s="29" t="str">
        <f t="shared" si="2"/>
        <v>C</v>
      </c>
      <c r="AD11" s="29"/>
      <c r="AM11" s="22" t="s">
        <v>135</v>
      </c>
      <c r="AN11" s="22" t="str">
        <f t="shared" si="0"/>
        <v>Indivisual</v>
      </c>
    </row>
    <row r="12" spans="1:42" ht="15">
      <c r="B12" s="35" t="s">
        <v>136</v>
      </c>
      <c r="C12" s="36" t="s">
        <v>137</v>
      </c>
      <c r="D12" s="36" t="s">
        <v>138</v>
      </c>
      <c r="E12" s="36" t="s">
        <v>139</v>
      </c>
      <c r="I12" s="36" t="s">
        <v>139</v>
      </c>
      <c r="N12" s="36" t="s">
        <v>139</v>
      </c>
      <c r="Z12" s="29" t="s">
        <v>140</v>
      </c>
      <c r="AA12" s="32">
        <v>34</v>
      </c>
      <c r="AB12" s="29" t="str">
        <f t="shared" si="1"/>
        <v>Fail</v>
      </c>
      <c r="AC12" s="29" t="str">
        <f t="shared" si="2"/>
        <v>C</v>
      </c>
      <c r="AD12" s="29"/>
    </row>
    <row r="13" spans="1:42" ht="24.9" customHeight="1">
      <c r="B13" s="37" t="s">
        <v>141</v>
      </c>
      <c r="C13" s="38">
        <v>12000</v>
      </c>
      <c r="D13" s="39">
        <v>10</v>
      </c>
      <c r="E13" s="40"/>
      <c r="F13" s="41"/>
      <c r="I13" s="42"/>
      <c r="N13" s="42"/>
      <c r="Z13" s="29" t="s">
        <v>107</v>
      </c>
      <c r="AA13" s="32">
        <v>98</v>
      </c>
      <c r="AB13" s="29" t="str">
        <f t="shared" si="1"/>
        <v>Pass</v>
      </c>
      <c r="AC13" s="29" t="str">
        <f t="shared" si="2"/>
        <v>A</v>
      </c>
      <c r="AD13" s="29"/>
    </row>
    <row r="14" spans="1:42" ht="24.9" customHeight="1">
      <c r="B14" s="37" t="s">
        <v>142</v>
      </c>
      <c r="C14" s="38">
        <v>8237</v>
      </c>
      <c r="D14" s="39">
        <v>4</v>
      </c>
      <c r="E14" s="40"/>
      <c r="F14" s="41"/>
      <c r="I14" s="42"/>
      <c r="N14" s="42"/>
      <c r="Z14" s="29" t="s">
        <v>143</v>
      </c>
      <c r="AA14" s="32">
        <v>56</v>
      </c>
      <c r="AB14" s="29" t="str">
        <f t="shared" si="1"/>
        <v>Pass</v>
      </c>
      <c r="AC14" s="29" t="str">
        <f t="shared" si="2"/>
        <v>C</v>
      </c>
      <c r="AD14" s="29"/>
    </row>
    <row r="15" spans="1:42" ht="24.9" customHeight="1">
      <c r="B15" s="37" t="s">
        <v>144</v>
      </c>
      <c r="C15" s="38">
        <v>8411</v>
      </c>
      <c r="D15" s="39">
        <v>6</v>
      </c>
      <c r="E15" s="40"/>
      <c r="F15" s="41"/>
      <c r="I15" s="42"/>
      <c r="N15" s="42"/>
    </row>
    <row r="16" spans="1:42" ht="24.9" customHeight="1">
      <c r="B16" s="37" t="s">
        <v>145</v>
      </c>
      <c r="C16" s="38">
        <v>5001</v>
      </c>
      <c r="D16" s="39">
        <v>5</v>
      </c>
      <c r="E16" s="40"/>
      <c r="F16" s="41"/>
      <c r="I16" s="42"/>
      <c r="N16" s="42"/>
    </row>
    <row r="17" spans="2:14" ht="24.9" customHeight="1">
      <c r="B17" s="37" t="s">
        <v>146</v>
      </c>
      <c r="C17" s="38">
        <v>2344</v>
      </c>
      <c r="D17" s="39">
        <v>6</v>
      </c>
      <c r="E17" s="40"/>
      <c r="F17" s="41"/>
      <c r="I17" s="42"/>
      <c r="N17" s="42"/>
    </row>
    <row r="18" spans="2:14" ht="24.9" customHeight="1">
      <c r="B18" s="37" t="s">
        <v>147</v>
      </c>
      <c r="C18" s="38">
        <v>3000</v>
      </c>
      <c r="D18" s="39">
        <v>7</v>
      </c>
      <c r="E18" s="40"/>
      <c r="F18" s="41"/>
      <c r="I18" s="42"/>
      <c r="N18" s="42"/>
    </row>
    <row r="19" spans="2:14" ht="24.9" customHeight="1">
      <c r="B19" s="37" t="s">
        <v>148</v>
      </c>
      <c r="C19" s="38">
        <v>2874</v>
      </c>
      <c r="D19" s="39">
        <v>1</v>
      </c>
      <c r="E19" s="40"/>
      <c r="F19" s="41"/>
      <c r="I19" s="42"/>
      <c r="N19" s="42"/>
    </row>
    <row r="20" spans="2:14" ht="24.9" customHeight="1">
      <c r="B20" s="37" t="s">
        <v>149</v>
      </c>
      <c r="C20" s="38">
        <v>3298</v>
      </c>
      <c r="D20" s="39">
        <v>4</v>
      </c>
      <c r="E20" s="40"/>
      <c r="F20" s="41"/>
      <c r="I20" s="42"/>
      <c r="N20" s="42"/>
    </row>
    <row r="21" spans="2:14" ht="24.9" customHeight="1">
      <c r="B21" s="37" t="s">
        <v>150</v>
      </c>
      <c r="C21" s="38">
        <v>5683</v>
      </c>
      <c r="D21" s="39">
        <v>7</v>
      </c>
      <c r="E21" s="40"/>
      <c r="F21" s="41"/>
      <c r="I21" s="42"/>
      <c r="N21" s="42"/>
    </row>
    <row r="22" spans="2:14" ht="24.9" customHeight="1">
      <c r="B22" s="37" t="s">
        <v>151</v>
      </c>
      <c r="C22" s="38">
        <v>3644</v>
      </c>
      <c r="D22" s="39">
        <v>8</v>
      </c>
      <c r="E22" s="40"/>
      <c r="F22" s="41"/>
      <c r="I22" s="42"/>
      <c r="N22" s="42"/>
    </row>
    <row r="23" spans="2:14" ht="24.9" customHeight="1">
      <c r="B23" s="37" t="s">
        <v>152</v>
      </c>
      <c r="C23" s="38">
        <v>183</v>
      </c>
      <c r="D23" s="39">
        <v>9</v>
      </c>
      <c r="E23" s="40"/>
      <c r="F23" s="41"/>
      <c r="I23" s="42"/>
      <c r="N23" s="42"/>
    </row>
    <row r="24" spans="2:14" ht="24.9" customHeight="1">
      <c r="B24" s="37" t="s">
        <v>153</v>
      </c>
      <c r="C24" s="38">
        <f>C23+87</f>
        <v>270</v>
      </c>
      <c r="D24" s="39">
        <v>6</v>
      </c>
      <c r="E24" s="40"/>
      <c r="F24" s="41"/>
      <c r="I24" s="42"/>
      <c r="N24" s="42"/>
    </row>
    <row r="25" spans="2:14" ht="24.9" customHeight="1">
      <c r="B25" s="37" t="s">
        <v>154</v>
      </c>
      <c r="C25" s="38">
        <f>C24+87</f>
        <v>357</v>
      </c>
      <c r="D25" s="39">
        <v>3</v>
      </c>
      <c r="E25" s="40"/>
      <c r="F25" s="41"/>
      <c r="I25" s="42"/>
      <c r="N25" s="42"/>
    </row>
    <row r="26" spans="2:14" ht="24.9" customHeight="1">
      <c r="B26" s="37" t="s">
        <v>155</v>
      </c>
      <c r="C26" s="38">
        <v>9844</v>
      </c>
      <c r="D26" s="39">
        <v>2</v>
      </c>
      <c r="E26" s="40"/>
      <c r="F26" s="41"/>
      <c r="I26" s="42"/>
      <c r="N26" s="42"/>
    </row>
    <row r="27" spans="2:14" ht="24.9" customHeight="1">
      <c r="B27" s="37" t="s">
        <v>156</v>
      </c>
      <c r="C27" s="38">
        <v>1333</v>
      </c>
      <c r="D27" s="39">
        <v>1</v>
      </c>
      <c r="E27" s="40"/>
      <c r="F27" s="41"/>
      <c r="I27" s="42"/>
      <c r="N27" s="42"/>
    </row>
    <row r="28" spans="2:14" ht="24.9" customHeight="1">
      <c r="B28" s="37" t="s">
        <v>157</v>
      </c>
      <c r="C28" s="38">
        <f>C27+87</f>
        <v>1420</v>
      </c>
      <c r="D28" s="39">
        <v>4</v>
      </c>
      <c r="E28" s="40"/>
      <c r="F28" s="41"/>
      <c r="I28" s="42"/>
      <c r="N28" s="42"/>
    </row>
    <row r="29" spans="2:14" ht="24.9" customHeight="1">
      <c r="B29" s="37" t="s">
        <v>158</v>
      </c>
      <c r="C29" s="38">
        <f>C28+870</f>
        <v>2290</v>
      </c>
      <c r="D29" s="39">
        <v>5</v>
      </c>
      <c r="E29" s="40"/>
      <c r="F29" s="41"/>
      <c r="I29" s="42"/>
      <c r="N29" s="42"/>
    </row>
    <row r="30" spans="2:14" ht="24.9" customHeight="1">
      <c r="B30" s="37" t="s">
        <v>159</v>
      </c>
      <c r="C30" s="38">
        <f t="shared" ref="C30:C37" si="3">C29+870</f>
        <v>3160</v>
      </c>
      <c r="D30" s="39">
        <v>8</v>
      </c>
      <c r="E30" s="40"/>
      <c r="F30" s="41"/>
      <c r="I30" s="42"/>
      <c r="N30" s="42"/>
    </row>
    <row r="31" spans="2:14" ht="24.9" customHeight="1">
      <c r="B31" s="37" t="s">
        <v>160</v>
      </c>
      <c r="C31" s="38">
        <f t="shared" si="3"/>
        <v>4030</v>
      </c>
      <c r="D31" s="39">
        <v>7</v>
      </c>
      <c r="E31" s="40"/>
      <c r="F31" s="41"/>
      <c r="I31" s="42"/>
      <c r="N31" s="42"/>
    </row>
    <row r="32" spans="2:14" ht="24.9" customHeight="1">
      <c r="B32" s="37" t="s">
        <v>161</v>
      </c>
      <c r="C32" s="38">
        <f t="shared" si="3"/>
        <v>4900</v>
      </c>
      <c r="D32" s="39">
        <v>4</v>
      </c>
      <c r="E32" s="40"/>
      <c r="F32" s="41"/>
      <c r="I32" s="42"/>
      <c r="N32" s="42"/>
    </row>
    <row r="33" spans="2:14" ht="24.9" customHeight="1">
      <c r="B33" s="37" t="s">
        <v>162</v>
      </c>
      <c r="C33" s="38">
        <f t="shared" si="3"/>
        <v>5770</v>
      </c>
      <c r="D33" s="39">
        <v>5</v>
      </c>
      <c r="E33" s="40"/>
      <c r="F33" s="41"/>
      <c r="I33" s="42"/>
      <c r="N33" s="42"/>
    </row>
    <row r="34" spans="2:14" ht="24.9" customHeight="1">
      <c r="B34" s="37" t="s">
        <v>163</v>
      </c>
      <c r="C34" s="38">
        <f t="shared" si="3"/>
        <v>6640</v>
      </c>
      <c r="D34" s="39">
        <v>6</v>
      </c>
      <c r="E34" s="40"/>
      <c r="F34" s="41"/>
      <c r="I34" s="42"/>
      <c r="N34" s="42"/>
    </row>
    <row r="35" spans="2:14" ht="24.9" customHeight="1">
      <c r="B35" s="37" t="s">
        <v>164</v>
      </c>
      <c r="C35" s="38">
        <f t="shared" si="3"/>
        <v>7510</v>
      </c>
      <c r="D35" s="39">
        <v>9</v>
      </c>
      <c r="E35" s="40"/>
      <c r="F35" s="41"/>
      <c r="I35" s="42"/>
      <c r="N35" s="42"/>
    </row>
    <row r="36" spans="2:14" ht="24.9" customHeight="1">
      <c r="B36" s="37" t="s">
        <v>165</v>
      </c>
      <c r="C36" s="38">
        <f t="shared" si="3"/>
        <v>8380</v>
      </c>
      <c r="D36" s="39">
        <v>8</v>
      </c>
      <c r="E36" s="40"/>
      <c r="F36" s="41"/>
      <c r="I36" s="42"/>
      <c r="N36" s="42"/>
    </row>
    <row r="37" spans="2:14" ht="24.9" customHeight="1">
      <c r="B37" s="37" t="s">
        <v>166</v>
      </c>
      <c r="C37" s="38">
        <f t="shared" si="3"/>
        <v>9250</v>
      </c>
      <c r="D37" s="39">
        <v>5</v>
      </c>
      <c r="E37" s="40"/>
      <c r="F37" s="41"/>
      <c r="I37" s="42"/>
      <c r="N37" s="42"/>
    </row>
    <row r="38" spans="2:14" ht="24.9" customHeight="1">
      <c r="B38" s="37" t="s">
        <v>167</v>
      </c>
      <c r="C38" s="38">
        <f>C13-3000</f>
        <v>9000</v>
      </c>
      <c r="D38" s="39">
        <v>6</v>
      </c>
      <c r="E38" s="40"/>
      <c r="F38" s="41"/>
      <c r="I38" s="42"/>
      <c r="N38" s="42"/>
    </row>
    <row r="39" spans="2:14" ht="24.9" customHeight="1">
      <c r="B39" s="37" t="s">
        <v>168</v>
      </c>
      <c r="C39" s="38">
        <f>C14-3000</f>
        <v>5237</v>
      </c>
      <c r="D39" s="39">
        <v>3</v>
      </c>
      <c r="E39" s="40"/>
      <c r="F39" s="41"/>
      <c r="I39" s="42"/>
      <c r="N39" s="42"/>
    </row>
    <row r="40" spans="2:14" ht="24.9" customHeight="1">
      <c r="B40" s="37" t="s">
        <v>169</v>
      </c>
      <c r="C40" s="38">
        <f>C15-3000</f>
        <v>5411</v>
      </c>
      <c r="D40" s="39">
        <v>2</v>
      </c>
      <c r="E40" s="40"/>
      <c r="F40" s="41"/>
      <c r="I40" s="42"/>
      <c r="N40" s="42"/>
    </row>
    <row r="41" spans="2:14" ht="24.9" customHeight="1">
      <c r="B41" s="37" t="s">
        <v>170</v>
      </c>
      <c r="C41" s="38">
        <f>C16-3000</f>
        <v>2001</v>
      </c>
      <c r="D41" s="39">
        <v>1</v>
      </c>
      <c r="E41" s="40"/>
      <c r="F41" s="41"/>
      <c r="I41" s="42"/>
      <c r="N41" s="42"/>
    </row>
    <row r="42" spans="2:14" ht="24.9" customHeight="1">
      <c r="B42" s="37" t="s">
        <v>171</v>
      </c>
      <c r="C42" s="38">
        <f>C41+298</f>
        <v>2299</v>
      </c>
      <c r="D42" s="39">
        <v>7</v>
      </c>
      <c r="E42" s="40"/>
      <c r="F42" s="41"/>
      <c r="I42" s="42"/>
      <c r="N42" s="42"/>
    </row>
    <row r="43" spans="2:14" ht="24.9" customHeight="1">
      <c r="B43" s="37" t="s">
        <v>161</v>
      </c>
      <c r="C43" s="38">
        <f t="shared" ref="C43:C48" si="4">C42+983</f>
        <v>3282</v>
      </c>
      <c r="D43" s="39">
        <v>9</v>
      </c>
      <c r="E43" s="40"/>
      <c r="F43" s="41"/>
      <c r="I43" s="42"/>
      <c r="N43" s="42"/>
    </row>
    <row r="44" spans="2:14" ht="24.9" customHeight="1">
      <c r="B44" s="37" t="s">
        <v>166</v>
      </c>
      <c r="C44" s="38">
        <f t="shared" si="4"/>
        <v>4265</v>
      </c>
      <c r="D44" s="39">
        <v>8</v>
      </c>
      <c r="E44" s="40"/>
      <c r="F44" s="41"/>
      <c r="I44" s="42"/>
      <c r="N44" s="42"/>
    </row>
    <row r="45" spans="2:14" ht="24.9" customHeight="1">
      <c r="B45" s="37" t="s">
        <v>172</v>
      </c>
      <c r="C45" s="38">
        <f t="shared" si="4"/>
        <v>5248</v>
      </c>
      <c r="D45" s="39">
        <v>7</v>
      </c>
      <c r="E45" s="40"/>
      <c r="F45" s="41"/>
      <c r="I45" s="42"/>
      <c r="N45" s="42"/>
    </row>
    <row r="46" spans="2:14" ht="24.9" customHeight="1">
      <c r="B46" s="37" t="s">
        <v>173</v>
      </c>
      <c r="C46" s="38">
        <f t="shared" si="4"/>
        <v>6231</v>
      </c>
      <c r="D46" s="39">
        <v>2</v>
      </c>
      <c r="E46" s="40"/>
      <c r="F46" s="41"/>
      <c r="I46" s="42"/>
      <c r="N46" s="42"/>
    </row>
    <row r="47" spans="2:14" ht="24.9" customHeight="1">
      <c r="B47" s="37" t="s">
        <v>174</v>
      </c>
      <c r="C47" s="38">
        <f t="shared" si="4"/>
        <v>7214</v>
      </c>
      <c r="D47" s="39">
        <v>5</v>
      </c>
      <c r="E47" s="40"/>
      <c r="F47" s="41"/>
      <c r="I47" s="42"/>
      <c r="N47" s="42"/>
    </row>
    <row r="48" spans="2:14" ht="24.9" customHeight="1">
      <c r="B48" s="37" t="s">
        <v>175</v>
      </c>
      <c r="C48" s="38">
        <f t="shared" si="4"/>
        <v>8197</v>
      </c>
      <c r="D48" s="39">
        <v>4</v>
      </c>
      <c r="E48" s="40"/>
      <c r="F48" s="41"/>
      <c r="I48" s="42"/>
      <c r="N48" s="42"/>
    </row>
    <row r="49" spans="2:14" ht="24.9" customHeight="1">
      <c r="B49" s="37" t="s">
        <v>176</v>
      </c>
      <c r="C49" s="38">
        <f>C41-9</f>
        <v>1992</v>
      </c>
      <c r="D49" s="39">
        <v>1</v>
      </c>
      <c r="E49" s="40"/>
      <c r="F49" s="41"/>
      <c r="I49" s="42"/>
      <c r="N49" s="42"/>
    </row>
    <row r="50" spans="2:14" ht="24.9" customHeight="1">
      <c r="B50" s="37" t="s">
        <v>177</v>
      </c>
      <c r="C50" s="38">
        <v>1000</v>
      </c>
      <c r="D50" s="39">
        <v>6</v>
      </c>
      <c r="E50" s="40"/>
      <c r="F50" s="41"/>
      <c r="I50" s="42"/>
      <c r="N50" s="42"/>
    </row>
    <row r="51" spans="2:14" ht="24.9" customHeight="1">
      <c r="B51" s="37" t="s">
        <v>178</v>
      </c>
      <c r="C51" s="38">
        <v>5000</v>
      </c>
      <c r="D51" s="39">
        <v>3</v>
      </c>
      <c r="E51" s="40"/>
      <c r="F51" s="41"/>
      <c r="I51" s="42"/>
      <c r="N51" s="42"/>
    </row>
    <row r="52" spans="2:14" ht="24.9" customHeight="1">
      <c r="B52" s="37" t="s">
        <v>179</v>
      </c>
      <c r="C52" s="38">
        <v>2500</v>
      </c>
      <c r="D52" s="39">
        <v>2</v>
      </c>
      <c r="E52" s="40"/>
      <c r="F52" s="41"/>
      <c r="I52" s="42"/>
      <c r="N52" s="42"/>
    </row>
    <row r="53" spans="2:14" ht="24.9" customHeight="1">
      <c r="B53" s="37" t="s">
        <v>180</v>
      </c>
      <c r="C53" s="38">
        <f>C44+2000</f>
        <v>6265</v>
      </c>
      <c r="D53" s="39">
        <v>5</v>
      </c>
      <c r="E53" s="40"/>
      <c r="F53" s="41"/>
      <c r="I53" s="42"/>
      <c r="N53" s="42"/>
    </row>
    <row r="54" spans="2:14" ht="24.9" customHeight="1">
      <c r="B54" s="37" t="s">
        <v>181</v>
      </c>
      <c r="C54" s="38">
        <f>C53-3000</f>
        <v>3265</v>
      </c>
      <c r="D54" s="39">
        <v>4</v>
      </c>
      <c r="E54" s="40"/>
      <c r="F54" s="41"/>
      <c r="I54" s="42"/>
      <c r="N54" s="42"/>
    </row>
    <row r="55" spans="2:14" ht="24.9" customHeight="1">
      <c r="B55" s="37" t="s">
        <v>182</v>
      </c>
      <c r="C55" s="38">
        <v>1233</v>
      </c>
      <c r="D55" s="39">
        <v>1</v>
      </c>
      <c r="E55" s="40"/>
      <c r="F55" s="41"/>
      <c r="I55" s="42"/>
      <c r="N55" s="42"/>
    </row>
    <row r="56" spans="2:14" ht="24.9" customHeight="1">
      <c r="B56" s="37" t="s">
        <v>183</v>
      </c>
      <c r="C56" s="38">
        <v>8782</v>
      </c>
      <c r="D56" s="39">
        <v>2</v>
      </c>
      <c r="E56" s="40"/>
      <c r="F56" s="41"/>
      <c r="I56" s="42"/>
      <c r="N56" s="42"/>
    </row>
    <row r="57" spans="2:14" ht="24.9" customHeight="1">
      <c r="B57" s="37" t="s">
        <v>184</v>
      </c>
      <c r="C57" s="38">
        <v>1209</v>
      </c>
      <c r="D57" s="39">
        <v>5</v>
      </c>
      <c r="E57" s="40"/>
      <c r="F57" s="41"/>
      <c r="I57" s="42"/>
      <c r="N57" s="42"/>
    </row>
    <row r="58" spans="2:14" ht="24.9" customHeight="1">
      <c r="B58" s="37" t="s">
        <v>185</v>
      </c>
      <c r="C58" s="38">
        <v>982</v>
      </c>
      <c r="D58" s="39">
        <v>8</v>
      </c>
      <c r="E58" s="40"/>
      <c r="F58" s="41"/>
      <c r="I58" s="42"/>
      <c r="N58" s="42"/>
    </row>
    <row r="59" spans="2:14" ht="24.9" customHeight="1">
      <c r="B59" s="37" t="s">
        <v>161</v>
      </c>
      <c r="C59" s="38">
        <v>653</v>
      </c>
      <c r="D59" s="39">
        <v>2</v>
      </c>
      <c r="E59" s="40"/>
      <c r="F59" s="41"/>
      <c r="I59" s="42"/>
      <c r="N59" s="42"/>
    </row>
    <row r="60" spans="2:14" ht="30.6">
      <c r="I60" s="42"/>
      <c r="N60" s="42"/>
    </row>
    <row r="61" spans="2:14" ht="30.6">
      <c r="N61" s="42"/>
    </row>
    <row r="62" spans="2:14" ht="30.6">
      <c r="N62" s="42"/>
    </row>
    <row r="63" spans="2:14" ht="30.6">
      <c r="N63" s="42"/>
    </row>
    <row r="64" spans="2:14" ht="30.6">
      <c r="N64" s="42"/>
    </row>
    <row r="65" spans="14:14" ht="30.6">
      <c r="N65" s="42"/>
    </row>
    <row r="66" spans="14:14" ht="30.6">
      <c r="N66" s="42"/>
    </row>
    <row r="67" spans="14:14" ht="30.6">
      <c r="N67" s="42"/>
    </row>
    <row r="68" spans="14:14" ht="30.6">
      <c r="N68" s="42"/>
    </row>
    <row r="69" spans="14:14" ht="30.6">
      <c r="N69" s="42"/>
    </row>
    <row r="70" spans="14:14" ht="30.6">
      <c r="N70" s="42"/>
    </row>
    <row r="71" spans="14:14" ht="30.6">
      <c r="N71" s="42"/>
    </row>
    <row r="72" spans="14:14" ht="30.6">
      <c r="N72" s="42"/>
    </row>
    <row r="73" spans="14:14" ht="30.6">
      <c r="N73" s="42"/>
    </row>
    <row r="74" spans="14:14" ht="30.6">
      <c r="N74" s="42"/>
    </row>
    <row r="75" spans="14:14" ht="30.6">
      <c r="N75" s="42"/>
    </row>
    <row r="76" spans="14:14" ht="30.6">
      <c r="N76" s="42"/>
    </row>
    <row r="77" spans="14:14" ht="30.6">
      <c r="N77" s="42"/>
    </row>
    <row r="78" spans="14:14" ht="30.6">
      <c r="N78" s="42"/>
    </row>
    <row r="79" spans="14:14" ht="30.6">
      <c r="N79" s="42"/>
    </row>
    <row r="80" spans="14:14" ht="30.6">
      <c r="N80" s="42"/>
    </row>
  </sheetData>
  <pageMargins left="0.69930555555555596" right="0.69930555555555596" top="0.75" bottom="0.75" header="0.3" footer="0.3"/>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CE4F-1F9E-40C8-8BF9-315E644A1344}">
  <dimension ref="A1:J48"/>
  <sheetViews>
    <sheetView workbookViewId="0">
      <selection activeCell="F11" sqref="F11"/>
    </sheetView>
  </sheetViews>
  <sheetFormatPr defaultRowHeight="15.6"/>
  <cols>
    <col min="1" max="1" width="14.5" customWidth="1"/>
    <col min="2" max="2" width="16.796875" customWidth="1"/>
    <col min="3" max="3" width="17.796875" customWidth="1"/>
    <col min="4" max="4" width="24.8984375" customWidth="1"/>
    <col min="5" max="5" width="25.5" customWidth="1"/>
    <col min="9" max="9" width="14.19921875" customWidth="1"/>
    <col min="10" max="10" width="17.59765625" customWidth="1"/>
  </cols>
  <sheetData>
    <row r="1" spans="1:10" ht="16.2">
      <c r="A1" s="35" t="s">
        <v>136</v>
      </c>
      <c r="B1" s="36" t="s">
        <v>137</v>
      </c>
      <c r="C1" s="36" t="s">
        <v>138</v>
      </c>
      <c r="D1" s="36" t="s">
        <v>139</v>
      </c>
      <c r="H1" s="76" t="s">
        <v>50</v>
      </c>
      <c r="J1" t="s">
        <v>70</v>
      </c>
    </row>
    <row r="2" spans="1:10" ht="25.8">
      <c r="A2" s="37" t="s">
        <v>141</v>
      </c>
      <c r="B2" s="38">
        <v>12000</v>
      </c>
      <c r="C2" s="39">
        <v>10</v>
      </c>
      <c r="D2" s="40"/>
      <c r="E2" s="79"/>
      <c r="H2" s="78">
        <v>0</v>
      </c>
      <c r="I2" s="78">
        <v>1000</v>
      </c>
      <c r="J2" s="78" t="s">
        <v>571</v>
      </c>
    </row>
    <row r="3" spans="1:10" ht="25.8">
      <c r="A3" s="37" t="s">
        <v>142</v>
      </c>
      <c r="B3" s="38">
        <v>8237</v>
      </c>
      <c r="C3" s="39">
        <v>4</v>
      </c>
      <c r="D3" s="40"/>
      <c r="E3" s="79"/>
      <c r="H3" s="78">
        <v>1001</v>
      </c>
      <c r="I3" s="78">
        <v>2500</v>
      </c>
      <c r="J3" s="78" t="s">
        <v>572</v>
      </c>
    </row>
    <row r="4" spans="1:10" ht="25.8">
      <c r="A4" s="37" t="s">
        <v>144</v>
      </c>
      <c r="B4" s="38">
        <v>8411</v>
      </c>
      <c r="C4" s="39">
        <v>6</v>
      </c>
      <c r="D4" s="40"/>
      <c r="E4" s="79"/>
      <c r="H4" s="78">
        <v>2501</v>
      </c>
      <c r="I4" s="78">
        <v>5000</v>
      </c>
      <c r="J4" s="78" t="s">
        <v>573</v>
      </c>
    </row>
    <row r="5" spans="1:10" ht="25.8">
      <c r="A5" s="37" t="s">
        <v>145</v>
      </c>
      <c r="B5" s="38">
        <v>5001</v>
      </c>
      <c r="C5" s="39">
        <v>5</v>
      </c>
      <c r="D5" s="40"/>
      <c r="E5" s="79"/>
      <c r="H5" s="78">
        <v>5001</v>
      </c>
      <c r="I5" s="78" t="s">
        <v>574</v>
      </c>
      <c r="J5" s="78" t="s">
        <v>575</v>
      </c>
    </row>
    <row r="6" spans="1:10" ht="25.8">
      <c r="A6" s="37" t="s">
        <v>146</v>
      </c>
      <c r="B6" s="38">
        <v>2344</v>
      </c>
      <c r="C6" s="39">
        <v>6</v>
      </c>
      <c r="D6" s="40"/>
      <c r="E6" s="79"/>
    </row>
    <row r="7" spans="1:10" ht="25.8">
      <c r="A7" s="37" t="s">
        <v>147</v>
      </c>
      <c r="B7" s="38">
        <v>3000</v>
      </c>
      <c r="C7" s="39">
        <v>7</v>
      </c>
      <c r="D7" s="40"/>
      <c r="E7" s="79"/>
    </row>
    <row r="8" spans="1:10" ht="25.8">
      <c r="A8" s="37" t="s">
        <v>148</v>
      </c>
      <c r="B8" s="38">
        <v>2874</v>
      </c>
      <c r="C8" s="39">
        <v>1</v>
      </c>
      <c r="D8" s="40"/>
      <c r="E8" s="79"/>
    </row>
    <row r="9" spans="1:10" ht="25.8">
      <c r="A9" s="37" t="s">
        <v>149</v>
      </c>
      <c r="B9" s="38">
        <v>3298</v>
      </c>
      <c r="C9" s="39">
        <v>4</v>
      </c>
      <c r="D9" s="40"/>
      <c r="E9" s="79"/>
    </row>
    <row r="10" spans="1:10" ht="25.8">
      <c r="A10" s="37" t="s">
        <v>150</v>
      </c>
      <c r="B10" s="38">
        <v>5683</v>
      </c>
      <c r="C10" s="39">
        <v>7</v>
      </c>
      <c r="D10" s="40"/>
      <c r="E10" s="79"/>
    </row>
    <row r="11" spans="1:10" ht="25.8">
      <c r="A11" s="37" t="s">
        <v>151</v>
      </c>
      <c r="B11" s="38">
        <v>3644</v>
      </c>
      <c r="C11" s="39">
        <v>8</v>
      </c>
      <c r="D11" s="40"/>
      <c r="E11" s="79"/>
    </row>
    <row r="12" spans="1:10" ht="25.8">
      <c r="A12" s="37" t="s">
        <v>152</v>
      </c>
      <c r="B12" s="38">
        <v>183</v>
      </c>
      <c r="C12" s="39">
        <v>9</v>
      </c>
      <c r="D12" s="40"/>
      <c r="E12" s="79"/>
    </row>
    <row r="13" spans="1:10" ht="25.8">
      <c r="A13" s="37" t="s">
        <v>153</v>
      </c>
      <c r="B13" s="38">
        <f>B12+87</f>
        <v>270</v>
      </c>
      <c r="C13" s="39">
        <v>6</v>
      </c>
      <c r="D13" s="40"/>
      <c r="E13" s="79"/>
    </row>
    <row r="14" spans="1:10" ht="25.8">
      <c r="A14" s="37" t="s">
        <v>154</v>
      </c>
      <c r="B14" s="38">
        <f>B13+87</f>
        <v>357</v>
      </c>
      <c r="C14" s="39">
        <v>3</v>
      </c>
      <c r="D14" s="40"/>
      <c r="E14" s="79"/>
    </row>
    <row r="15" spans="1:10" ht="25.8">
      <c r="A15" s="37" t="s">
        <v>155</v>
      </c>
      <c r="B15" s="38">
        <v>9844</v>
      </c>
      <c r="C15" s="39">
        <v>2</v>
      </c>
      <c r="D15" s="40"/>
      <c r="E15" s="79"/>
    </row>
    <row r="16" spans="1:10" ht="25.8">
      <c r="A16" s="37" t="s">
        <v>156</v>
      </c>
      <c r="B16" s="38">
        <v>1333</v>
      </c>
      <c r="C16" s="39">
        <v>1</v>
      </c>
      <c r="D16" s="40"/>
      <c r="E16" s="79"/>
    </row>
    <row r="17" spans="1:5" ht="25.8">
      <c r="A17" s="37" t="s">
        <v>157</v>
      </c>
      <c r="B17" s="38">
        <f>B16+87</f>
        <v>1420</v>
      </c>
      <c r="C17" s="39">
        <v>4</v>
      </c>
      <c r="D17" s="40"/>
      <c r="E17" s="79"/>
    </row>
    <row r="18" spans="1:5" ht="25.8">
      <c r="A18" s="37" t="s">
        <v>158</v>
      </c>
      <c r="B18" s="38">
        <f>B17+870</f>
        <v>2290</v>
      </c>
      <c r="C18" s="39">
        <v>5</v>
      </c>
      <c r="D18" s="40"/>
      <c r="E18" s="79"/>
    </row>
    <row r="19" spans="1:5" ht="25.8">
      <c r="A19" s="37" t="s">
        <v>159</v>
      </c>
      <c r="B19" s="38">
        <f t="shared" ref="B19:B26" si="0">B18+870</f>
        <v>3160</v>
      </c>
      <c r="C19" s="39">
        <v>8</v>
      </c>
      <c r="D19" s="40"/>
      <c r="E19" s="79"/>
    </row>
    <row r="20" spans="1:5" ht="25.8">
      <c r="A20" s="37" t="s">
        <v>160</v>
      </c>
      <c r="B20" s="38">
        <f t="shared" si="0"/>
        <v>4030</v>
      </c>
      <c r="C20" s="39">
        <v>7</v>
      </c>
      <c r="D20" s="40"/>
      <c r="E20" s="79"/>
    </row>
    <row r="21" spans="1:5" ht="25.8">
      <c r="A21" s="37" t="s">
        <v>161</v>
      </c>
      <c r="B21" s="38">
        <f t="shared" si="0"/>
        <v>4900</v>
      </c>
      <c r="C21" s="39">
        <v>4</v>
      </c>
      <c r="D21" s="40"/>
      <c r="E21" s="79"/>
    </row>
    <row r="22" spans="1:5" ht="25.8">
      <c r="A22" s="37" t="s">
        <v>162</v>
      </c>
      <c r="B22" s="38">
        <f t="shared" si="0"/>
        <v>5770</v>
      </c>
      <c r="C22" s="39">
        <v>5</v>
      </c>
      <c r="D22" s="40"/>
      <c r="E22" s="79"/>
    </row>
    <row r="23" spans="1:5" ht="25.8">
      <c r="A23" s="37" t="s">
        <v>163</v>
      </c>
      <c r="B23" s="38">
        <f t="shared" si="0"/>
        <v>6640</v>
      </c>
      <c r="C23" s="39">
        <v>6</v>
      </c>
      <c r="D23" s="40"/>
      <c r="E23" s="79"/>
    </row>
    <row r="24" spans="1:5" ht="25.8">
      <c r="A24" s="37" t="s">
        <v>164</v>
      </c>
      <c r="B24" s="38">
        <f t="shared" si="0"/>
        <v>7510</v>
      </c>
      <c r="C24" s="39">
        <v>9</v>
      </c>
      <c r="D24" s="40"/>
      <c r="E24" s="79"/>
    </row>
    <row r="25" spans="1:5" ht="25.8">
      <c r="A25" s="37" t="s">
        <v>165</v>
      </c>
      <c r="B25" s="38">
        <f t="shared" si="0"/>
        <v>8380</v>
      </c>
      <c r="C25" s="39">
        <v>8</v>
      </c>
      <c r="D25" s="40"/>
      <c r="E25" s="79"/>
    </row>
    <row r="26" spans="1:5" ht="25.8">
      <c r="A26" s="37" t="s">
        <v>166</v>
      </c>
      <c r="B26" s="38">
        <f t="shared" si="0"/>
        <v>9250</v>
      </c>
      <c r="C26" s="39">
        <v>5</v>
      </c>
      <c r="D26" s="40"/>
      <c r="E26" s="79"/>
    </row>
    <row r="27" spans="1:5" ht="25.8">
      <c r="A27" s="37" t="s">
        <v>167</v>
      </c>
      <c r="B27" s="38">
        <f>B2-3000</f>
        <v>9000</v>
      </c>
      <c r="C27" s="39">
        <v>6</v>
      </c>
      <c r="D27" s="40"/>
      <c r="E27" s="79"/>
    </row>
    <row r="28" spans="1:5" ht="25.8">
      <c r="A28" s="37" t="s">
        <v>168</v>
      </c>
      <c r="B28" s="38">
        <f>B3-3000</f>
        <v>5237</v>
      </c>
      <c r="C28" s="39">
        <v>3</v>
      </c>
      <c r="D28" s="40"/>
      <c r="E28" s="79"/>
    </row>
    <row r="29" spans="1:5" ht="25.8">
      <c r="A29" s="37" t="s">
        <v>169</v>
      </c>
      <c r="B29" s="38">
        <f>B4-3000</f>
        <v>5411</v>
      </c>
      <c r="C29" s="39">
        <v>2</v>
      </c>
      <c r="D29" s="40"/>
      <c r="E29" s="79"/>
    </row>
    <row r="30" spans="1:5" ht="25.8">
      <c r="A30" s="37" t="s">
        <v>170</v>
      </c>
      <c r="B30" s="38">
        <f>B5-3000</f>
        <v>2001</v>
      </c>
      <c r="C30" s="39">
        <v>1</v>
      </c>
      <c r="D30" s="40"/>
      <c r="E30" s="79"/>
    </row>
    <row r="31" spans="1:5" ht="25.8">
      <c r="A31" s="37" t="s">
        <v>171</v>
      </c>
      <c r="B31" s="38">
        <f>B30+298</f>
        <v>2299</v>
      </c>
      <c r="C31" s="39">
        <v>7</v>
      </c>
      <c r="D31" s="40"/>
      <c r="E31" s="79"/>
    </row>
    <row r="32" spans="1:5" ht="25.8">
      <c r="A32" s="37" t="s">
        <v>161</v>
      </c>
      <c r="B32" s="38">
        <f t="shared" ref="B32:B37" si="1">B31+983</f>
        <v>3282</v>
      </c>
      <c r="C32" s="39">
        <v>9</v>
      </c>
      <c r="D32" s="40"/>
      <c r="E32" s="79"/>
    </row>
    <row r="33" spans="1:5" ht="25.8">
      <c r="A33" s="37" t="s">
        <v>166</v>
      </c>
      <c r="B33" s="38">
        <f t="shared" si="1"/>
        <v>4265</v>
      </c>
      <c r="C33" s="39">
        <v>8</v>
      </c>
      <c r="D33" s="40"/>
      <c r="E33" s="79"/>
    </row>
    <row r="34" spans="1:5" ht="25.8">
      <c r="A34" s="37" t="s">
        <v>172</v>
      </c>
      <c r="B34" s="38">
        <f t="shared" si="1"/>
        <v>5248</v>
      </c>
      <c r="C34" s="39">
        <v>7</v>
      </c>
      <c r="D34" s="40"/>
      <c r="E34" s="79"/>
    </row>
    <row r="35" spans="1:5" ht="25.8">
      <c r="A35" s="37" t="s">
        <v>173</v>
      </c>
      <c r="B35" s="38">
        <f t="shared" si="1"/>
        <v>6231</v>
      </c>
      <c r="C35" s="39">
        <v>2</v>
      </c>
      <c r="D35" s="40"/>
      <c r="E35" s="79"/>
    </row>
    <row r="36" spans="1:5" ht="25.8">
      <c r="A36" s="37" t="s">
        <v>174</v>
      </c>
      <c r="B36" s="38">
        <f t="shared" si="1"/>
        <v>7214</v>
      </c>
      <c r="C36" s="39">
        <v>5</v>
      </c>
      <c r="D36" s="40"/>
      <c r="E36" s="79"/>
    </row>
    <row r="37" spans="1:5" ht="25.8">
      <c r="A37" s="37" t="s">
        <v>175</v>
      </c>
      <c r="B37" s="38">
        <f t="shared" si="1"/>
        <v>8197</v>
      </c>
      <c r="C37" s="39">
        <v>4</v>
      </c>
      <c r="D37" s="40"/>
      <c r="E37" s="79"/>
    </row>
    <row r="38" spans="1:5" ht="25.8">
      <c r="A38" s="37" t="s">
        <v>176</v>
      </c>
      <c r="B38" s="38">
        <f>B30-9</f>
        <v>1992</v>
      </c>
      <c r="C38" s="39">
        <v>1</v>
      </c>
      <c r="D38" s="40"/>
      <c r="E38" s="79"/>
    </row>
    <row r="39" spans="1:5" ht="25.8">
      <c r="A39" s="37" t="s">
        <v>177</v>
      </c>
      <c r="B39" s="38">
        <v>1000</v>
      </c>
      <c r="C39" s="39">
        <v>6</v>
      </c>
      <c r="D39" s="40"/>
      <c r="E39" s="79"/>
    </row>
    <row r="40" spans="1:5" ht="25.8">
      <c r="A40" s="37" t="s">
        <v>178</v>
      </c>
      <c r="B40" s="38">
        <v>5000</v>
      </c>
      <c r="C40" s="39">
        <v>3</v>
      </c>
      <c r="D40" s="40"/>
      <c r="E40" s="79"/>
    </row>
    <row r="41" spans="1:5" ht="25.8">
      <c r="A41" s="37" t="s">
        <v>179</v>
      </c>
      <c r="B41" s="38">
        <v>2500</v>
      </c>
      <c r="C41" s="39">
        <v>2</v>
      </c>
      <c r="D41" s="40"/>
      <c r="E41" s="79"/>
    </row>
    <row r="42" spans="1:5" ht="25.8">
      <c r="A42" s="37" t="s">
        <v>180</v>
      </c>
      <c r="B42" s="38">
        <f>B33+2000</f>
        <v>6265</v>
      </c>
      <c r="C42" s="39">
        <v>5</v>
      </c>
      <c r="D42" s="40"/>
      <c r="E42" s="79"/>
    </row>
    <row r="43" spans="1:5" ht="25.8">
      <c r="A43" s="37" t="s">
        <v>181</v>
      </c>
      <c r="B43" s="38">
        <f>B42-3000</f>
        <v>3265</v>
      </c>
      <c r="C43" s="39">
        <v>4</v>
      </c>
      <c r="D43" s="40"/>
      <c r="E43" s="79"/>
    </row>
    <row r="44" spans="1:5" ht="25.8">
      <c r="A44" s="37" t="s">
        <v>182</v>
      </c>
      <c r="B44" s="38">
        <v>1233</v>
      </c>
      <c r="C44" s="39">
        <v>1</v>
      </c>
      <c r="D44" s="40"/>
      <c r="E44" s="79"/>
    </row>
    <row r="45" spans="1:5" ht="25.8">
      <c r="A45" s="37" t="s">
        <v>183</v>
      </c>
      <c r="B45" s="38">
        <v>8782</v>
      </c>
      <c r="C45" s="39">
        <v>2</v>
      </c>
      <c r="D45" s="40"/>
      <c r="E45" s="79"/>
    </row>
    <row r="46" spans="1:5" ht="25.8">
      <c r="A46" s="37" t="s">
        <v>184</v>
      </c>
      <c r="B46" s="38">
        <v>1209</v>
      </c>
      <c r="C46" s="39">
        <v>5</v>
      </c>
      <c r="D46" s="40"/>
      <c r="E46" s="79"/>
    </row>
    <row r="47" spans="1:5" ht="25.8">
      <c r="A47" s="37" t="s">
        <v>185</v>
      </c>
      <c r="B47" s="38">
        <v>982</v>
      </c>
      <c r="C47" s="39">
        <v>8</v>
      </c>
      <c r="D47" s="40"/>
      <c r="E47" s="79"/>
    </row>
    <row r="48" spans="1:5" ht="25.8">
      <c r="A48" s="37" t="s">
        <v>161</v>
      </c>
      <c r="B48" s="38">
        <v>653</v>
      </c>
      <c r="C48" s="39">
        <v>2</v>
      </c>
      <c r="D48" s="40"/>
      <c r="E48" s="7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B2DD5-5F6F-484D-82A6-49FC25D509F1}">
  <dimension ref="A1:B13"/>
  <sheetViews>
    <sheetView workbookViewId="0">
      <selection activeCell="K21" sqref="K21"/>
    </sheetView>
  </sheetViews>
  <sheetFormatPr defaultRowHeight="15.6"/>
  <cols>
    <col min="2" max="2" width="64.69921875" bestFit="1" customWidth="1"/>
  </cols>
  <sheetData>
    <row r="1" spans="1:2" ht="37.200000000000003" customHeight="1">
      <c r="A1" s="84"/>
    </row>
    <row r="2" spans="1:2" ht="21">
      <c r="B2" s="85" t="s">
        <v>578</v>
      </c>
    </row>
    <row r="3" spans="1:2" ht="21">
      <c r="B3" s="85" t="s">
        <v>579</v>
      </c>
    </row>
    <row r="4" spans="1:2" ht="21">
      <c r="B4" s="85" t="s">
        <v>580</v>
      </c>
    </row>
    <row r="5" spans="1:2" ht="21">
      <c r="B5" s="85" t="s">
        <v>581</v>
      </c>
    </row>
    <row r="6" spans="1:2" ht="21">
      <c r="B6" s="85" t="s">
        <v>582</v>
      </c>
    </row>
    <row r="7" spans="1:2" ht="21">
      <c r="B7" s="85" t="s">
        <v>583</v>
      </c>
    </row>
    <row r="11" spans="1:2" ht="21.6">
      <c r="B11" s="185" t="s">
        <v>1133</v>
      </c>
    </row>
    <row r="12" spans="1:2" ht="52.8">
      <c r="B12" s="186" t="s">
        <v>1134</v>
      </c>
    </row>
    <row r="13" spans="1:2" ht="39.6">
      <c r="B13" s="186" t="s">
        <v>1135</v>
      </c>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C0A7-E8E4-4BE9-AD6E-F1146AAC3C61}">
  <dimension ref="A1:G98"/>
  <sheetViews>
    <sheetView workbookViewId="0">
      <selection activeCell="B5" sqref="B5"/>
    </sheetView>
  </sheetViews>
  <sheetFormatPr defaultRowHeight="15.6"/>
  <cols>
    <col min="2" max="2" width="30.8984375" customWidth="1"/>
    <col min="3" max="3" width="27.59765625" customWidth="1"/>
    <col min="4" max="4" width="22.69921875" customWidth="1"/>
    <col min="5" max="5" width="22.8984375" customWidth="1"/>
    <col min="6" max="6" width="26.09765625" customWidth="1"/>
    <col min="7" max="7" width="15.3984375" bestFit="1" customWidth="1"/>
    <col min="8" max="8" width="19.8984375" customWidth="1"/>
  </cols>
  <sheetData>
    <row r="1" spans="1:5" ht="23.4">
      <c r="A1" s="91" t="s">
        <v>601</v>
      </c>
    </row>
    <row r="3" spans="1:5">
      <c r="B3" s="88" t="s">
        <v>1060</v>
      </c>
      <c r="E3" s="173" t="s">
        <v>1059</v>
      </c>
    </row>
    <row r="5" spans="1:5">
      <c r="B5" s="77"/>
    </row>
    <row r="18" spans="2:2">
      <c r="B18" s="88" t="s">
        <v>603</v>
      </c>
    </row>
    <row r="20" spans="2:2">
      <c r="B20" s="77"/>
    </row>
    <row r="51" spans="2:2">
      <c r="B51" s="88" t="s">
        <v>1061</v>
      </c>
    </row>
    <row r="53" spans="2:2">
      <c r="B53" s="77"/>
    </row>
    <row r="66" spans="2:2">
      <c r="B66" s="88" t="s">
        <v>604</v>
      </c>
    </row>
    <row r="68" spans="2:2">
      <c r="B68" s="77"/>
    </row>
    <row r="80" spans="2:2">
      <c r="B80" s="88" t="s">
        <v>1098</v>
      </c>
    </row>
    <row r="82" spans="2:7">
      <c r="B82" s="77"/>
    </row>
    <row r="83" spans="2:7">
      <c r="G83" s="183"/>
    </row>
    <row r="84" spans="2:7">
      <c r="G84" s="183"/>
    </row>
    <row r="85" spans="2:7">
      <c r="G85" s="183"/>
    </row>
    <row r="86" spans="2:7">
      <c r="G86" s="183"/>
    </row>
    <row r="87" spans="2:7">
      <c r="G87" s="183"/>
    </row>
    <row r="88" spans="2:7">
      <c r="G88" s="183"/>
    </row>
    <row r="89" spans="2:7">
      <c r="G89" s="183"/>
    </row>
    <row r="90" spans="2:7">
      <c r="G90" s="183"/>
    </row>
    <row r="91" spans="2:7">
      <c r="G91" s="183"/>
    </row>
    <row r="92" spans="2:7">
      <c r="G92" s="183"/>
    </row>
    <row r="96" spans="2:7">
      <c r="B96" s="88" t="s">
        <v>1100</v>
      </c>
    </row>
    <row r="98" spans="2:2">
      <c r="B98" s="184"/>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9DD2-4DCD-6843-BB91-12229E0B2C6C}">
  <sheetPr codeName="Sheet2"/>
  <dimension ref="B1:D8"/>
  <sheetViews>
    <sheetView showGridLines="0" workbookViewId="0">
      <selection activeCell="E21" sqref="E21"/>
    </sheetView>
  </sheetViews>
  <sheetFormatPr defaultColWidth="10.796875" defaultRowHeight="15"/>
  <cols>
    <col min="1" max="1" width="10.796875" style="7"/>
    <col min="2" max="2" width="12" style="7" bestFit="1" customWidth="1"/>
    <col min="3" max="3" width="11.69921875" style="7" bestFit="1" customWidth="1"/>
    <col min="4" max="4" width="11" style="7" customWidth="1"/>
    <col min="5" max="16384" width="10.796875" style="7"/>
  </cols>
  <sheetData>
    <row r="1" spans="2:4" ht="16.2">
      <c r="D1" s="83" t="s">
        <v>186</v>
      </c>
    </row>
    <row r="4" spans="2:4">
      <c r="B4" s="12" t="s">
        <v>50</v>
      </c>
      <c r="C4" s="12" t="s">
        <v>51</v>
      </c>
      <c r="D4" s="12" t="s">
        <v>52</v>
      </c>
    </row>
    <row r="5" spans="2:4">
      <c r="B5" s="10">
        <v>6000</v>
      </c>
      <c r="C5" s="10">
        <v>5400</v>
      </c>
      <c r="D5" s="73"/>
    </row>
    <row r="6" spans="2:4">
      <c r="B6" s="10">
        <v>7000</v>
      </c>
      <c r="C6" s="10">
        <v>7100</v>
      </c>
      <c r="D6" s="73"/>
    </row>
    <row r="7" spans="2:4">
      <c r="B7" s="10">
        <v>8000</v>
      </c>
      <c r="C7" s="10">
        <v>8400</v>
      </c>
      <c r="D7" s="73"/>
    </row>
    <row r="8" spans="2:4">
      <c r="B8" s="10">
        <v>8500</v>
      </c>
      <c r="C8" s="11">
        <v>6300</v>
      </c>
      <c r="D8" s="7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4EB9-8F05-4847-8115-138BD6D456D7}">
  <dimension ref="C1:N135"/>
  <sheetViews>
    <sheetView showGridLines="0" workbookViewId="0">
      <selection activeCell="Q21" sqref="Q21"/>
    </sheetView>
  </sheetViews>
  <sheetFormatPr defaultRowHeight="15.6"/>
  <cols>
    <col min="3" max="3" width="11.19921875" customWidth="1"/>
  </cols>
  <sheetData>
    <row r="1" spans="3:14">
      <c r="C1" s="167"/>
    </row>
    <row r="3" spans="3:14" ht="21">
      <c r="C3" s="198" t="s">
        <v>584</v>
      </c>
      <c r="D3" s="198"/>
      <c r="E3" s="198"/>
      <c r="F3" s="198"/>
      <c r="G3" s="198"/>
      <c r="H3" s="198"/>
      <c r="I3" s="198"/>
      <c r="J3" s="198"/>
      <c r="K3" s="198"/>
      <c r="L3" s="198"/>
      <c r="M3" s="198"/>
      <c r="N3" s="198"/>
    </row>
    <row r="4" spans="3:14" ht="22.2" customHeight="1">
      <c r="F4" s="200" t="s">
        <v>602</v>
      </c>
      <c r="G4" s="200"/>
      <c r="H4" s="200"/>
      <c r="I4" s="200"/>
      <c r="J4" s="200"/>
    </row>
    <row r="5" spans="3:14">
      <c r="C5" s="88" t="s">
        <v>585</v>
      </c>
      <c r="D5" s="89"/>
      <c r="E5" s="90" t="s">
        <v>586</v>
      </c>
    </row>
    <row r="7" spans="3:14">
      <c r="C7" s="86" t="s">
        <v>587</v>
      </c>
      <c r="E7" s="201" t="s">
        <v>588</v>
      </c>
      <c r="F7" s="201"/>
      <c r="G7" s="201"/>
      <c r="H7" s="201"/>
      <c r="I7" s="201"/>
      <c r="J7" s="201"/>
    </row>
    <row r="9" spans="3:14" ht="15.6" customHeight="1">
      <c r="C9" s="199" t="str" cm="1">
        <f t="array" ref="C9">_xldudf_NUM_AI(E7)</f>
        <v>Subject: Request for Promotion Discussion
Hi [Manager’s Name],
I hope you’re doing well. I wanted to reach out to discuss my growth within the team and my interest in being considered for a promotion.
Over the past [time period], I’ve taken on additional responsibilities, contributed to [specific project or achievement], and worked hard to support the team’s goals. I’ve learned a great deal and continue to look for ways to add more value to the organization.
I’d appreciate the opportunity to discuss my performance, the expectations for the next level, and what I can do to be considered for a promotion. Please let me know a time that works for you to talk.
Thank you for your time and support.
Best,
[Your Name]</v>
      </c>
      <c r="D9" s="199"/>
      <c r="E9" s="199"/>
      <c r="F9" s="199"/>
      <c r="G9" s="199"/>
      <c r="H9" s="199"/>
      <c r="I9" s="199"/>
      <c r="J9" s="199"/>
      <c r="K9" s="199"/>
      <c r="L9" s="199"/>
      <c r="M9" s="199"/>
      <c r="N9" s="199"/>
    </row>
    <row r="10" spans="3:14">
      <c r="C10" s="199"/>
      <c r="D10" s="199"/>
      <c r="E10" s="199"/>
      <c r="F10" s="199"/>
      <c r="G10" s="199"/>
      <c r="H10" s="199"/>
      <c r="I10" s="199"/>
      <c r="J10" s="199"/>
      <c r="K10" s="199"/>
      <c r="L10" s="199"/>
      <c r="M10" s="199"/>
      <c r="N10" s="199"/>
    </row>
    <row r="11" spans="3:14">
      <c r="C11" s="199"/>
      <c r="D11" s="199"/>
      <c r="E11" s="199"/>
      <c r="F11" s="199"/>
      <c r="G11" s="199"/>
      <c r="H11" s="199"/>
      <c r="I11" s="199"/>
      <c r="J11" s="199"/>
      <c r="K11" s="199"/>
      <c r="L11" s="199"/>
      <c r="M11" s="199"/>
      <c r="N11" s="199"/>
    </row>
    <row r="12" spans="3:14">
      <c r="C12" s="199"/>
      <c r="D12" s="199"/>
      <c r="E12" s="199"/>
      <c r="F12" s="199"/>
      <c r="G12" s="199"/>
      <c r="H12" s="199"/>
      <c r="I12" s="199"/>
      <c r="J12" s="199"/>
      <c r="K12" s="199"/>
      <c r="L12" s="199"/>
      <c r="M12" s="199"/>
      <c r="N12" s="199"/>
    </row>
    <row r="13" spans="3:14">
      <c r="C13" s="199"/>
      <c r="D13" s="199"/>
      <c r="E13" s="199"/>
      <c r="F13" s="199"/>
      <c r="G13" s="199"/>
      <c r="H13" s="199"/>
      <c r="I13" s="199"/>
      <c r="J13" s="199"/>
      <c r="K13" s="199"/>
      <c r="L13" s="199"/>
      <c r="M13" s="199"/>
      <c r="N13" s="199"/>
    </row>
    <row r="14" spans="3:14">
      <c r="C14" s="199"/>
      <c r="D14" s="199"/>
      <c r="E14" s="199"/>
      <c r="F14" s="199"/>
      <c r="G14" s="199"/>
      <c r="H14" s="199"/>
      <c r="I14" s="199"/>
      <c r="J14" s="199"/>
      <c r="K14" s="199"/>
      <c r="L14" s="199"/>
      <c r="M14" s="199"/>
      <c r="N14" s="199"/>
    </row>
    <row r="15" spans="3:14">
      <c r="C15" s="199"/>
      <c r="D15" s="199"/>
      <c r="E15" s="199"/>
      <c r="F15" s="199"/>
      <c r="G15" s="199"/>
      <c r="H15" s="199"/>
      <c r="I15" s="199"/>
      <c r="J15" s="199"/>
      <c r="K15" s="199"/>
      <c r="L15" s="199"/>
      <c r="M15" s="199"/>
      <c r="N15" s="199"/>
    </row>
    <row r="16" spans="3:14">
      <c r="C16" s="199"/>
      <c r="D16" s="199"/>
      <c r="E16" s="199"/>
      <c r="F16" s="199"/>
      <c r="G16" s="199"/>
      <c r="H16" s="199"/>
      <c r="I16" s="199"/>
      <c r="J16" s="199"/>
      <c r="K16" s="199"/>
      <c r="L16" s="199"/>
      <c r="M16" s="199"/>
      <c r="N16" s="199"/>
    </row>
    <row r="17" spans="3:14">
      <c r="C17" s="199"/>
      <c r="D17" s="199"/>
      <c r="E17" s="199"/>
      <c r="F17" s="199"/>
      <c r="G17" s="199"/>
      <c r="H17" s="199"/>
      <c r="I17" s="199"/>
      <c r="J17" s="199"/>
      <c r="K17" s="199"/>
      <c r="L17" s="199"/>
      <c r="M17" s="199"/>
      <c r="N17" s="199"/>
    </row>
    <row r="18" spans="3:14">
      <c r="C18" s="199"/>
      <c r="D18" s="199"/>
      <c r="E18" s="199"/>
      <c r="F18" s="199"/>
      <c r="G18" s="199"/>
      <c r="H18" s="199"/>
      <c r="I18" s="199"/>
      <c r="J18" s="199"/>
      <c r="K18" s="199"/>
      <c r="L18" s="199"/>
      <c r="M18" s="199"/>
      <c r="N18" s="199"/>
    </row>
    <row r="19" spans="3:14">
      <c r="C19" s="199"/>
      <c r="D19" s="199"/>
      <c r="E19" s="199"/>
      <c r="F19" s="199"/>
      <c r="G19" s="199"/>
      <c r="H19" s="199"/>
      <c r="I19" s="199"/>
      <c r="J19" s="199"/>
      <c r="K19" s="199"/>
      <c r="L19" s="199"/>
      <c r="M19" s="199"/>
      <c r="N19" s="199"/>
    </row>
    <row r="20" spans="3:14">
      <c r="C20" s="199"/>
      <c r="D20" s="199"/>
      <c r="E20" s="199"/>
      <c r="F20" s="199"/>
      <c r="G20" s="199"/>
      <c r="H20" s="199"/>
      <c r="I20" s="199"/>
      <c r="J20" s="199"/>
      <c r="K20" s="199"/>
      <c r="L20" s="199"/>
      <c r="M20" s="199"/>
      <c r="N20" s="199"/>
    </row>
    <row r="21" spans="3:14">
      <c r="C21" s="199"/>
      <c r="D21" s="199"/>
      <c r="E21" s="199"/>
      <c r="F21" s="199"/>
      <c r="G21" s="199"/>
      <c r="H21" s="199"/>
      <c r="I21" s="199"/>
      <c r="J21" s="199"/>
      <c r="K21" s="199"/>
      <c r="L21" s="199"/>
      <c r="M21" s="199"/>
      <c r="N21" s="199"/>
    </row>
    <row r="22" spans="3:14">
      <c r="C22" s="199"/>
      <c r="D22" s="199"/>
      <c r="E22" s="199"/>
      <c r="F22" s="199"/>
      <c r="G22" s="199"/>
      <c r="H22" s="199"/>
      <c r="I22" s="199"/>
      <c r="J22" s="199"/>
      <c r="K22" s="199"/>
      <c r="L22" s="199"/>
      <c r="M22" s="199"/>
      <c r="N22" s="199"/>
    </row>
    <row r="23" spans="3:14">
      <c r="C23" s="199"/>
      <c r="D23" s="199"/>
      <c r="E23" s="199"/>
      <c r="F23" s="199"/>
      <c r="G23" s="199"/>
      <c r="H23" s="199"/>
      <c r="I23" s="199"/>
      <c r="J23" s="199"/>
      <c r="K23" s="199"/>
      <c r="L23" s="199"/>
      <c r="M23" s="199"/>
      <c r="N23" s="199"/>
    </row>
    <row r="24" spans="3:14">
      <c r="C24" s="199"/>
      <c r="D24" s="199"/>
      <c r="E24" s="199"/>
      <c r="F24" s="199"/>
      <c r="G24" s="199"/>
      <c r="H24" s="199"/>
      <c r="I24" s="199"/>
      <c r="J24" s="199"/>
      <c r="K24" s="199"/>
      <c r="L24" s="199"/>
      <c r="M24" s="199"/>
      <c r="N24" s="199"/>
    </row>
    <row r="25" spans="3:14">
      <c r="C25" s="199"/>
      <c r="D25" s="199"/>
      <c r="E25" s="199"/>
      <c r="F25" s="199"/>
      <c r="G25" s="199"/>
      <c r="H25" s="199"/>
      <c r="I25" s="199"/>
      <c r="J25" s="199"/>
      <c r="K25" s="199"/>
      <c r="L25" s="199"/>
      <c r="M25" s="199"/>
      <c r="N25" s="199"/>
    </row>
    <row r="26" spans="3:14">
      <c r="C26" s="199"/>
      <c r="D26" s="199"/>
      <c r="E26" s="199"/>
      <c r="F26" s="199"/>
      <c r="G26" s="199"/>
      <c r="H26" s="199"/>
      <c r="I26" s="199"/>
      <c r="J26" s="199"/>
      <c r="K26" s="199"/>
      <c r="L26" s="199"/>
      <c r="M26" s="199"/>
      <c r="N26" s="199"/>
    </row>
    <row r="27" spans="3:14">
      <c r="C27" s="199"/>
      <c r="D27" s="199"/>
      <c r="E27" s="199"/>
      <c r="F27" s="199"/>
      <c r="G27" s="199"/>
      <c r="H27" s="199"/>
      <c r="I27" s="199"/>
      <c r="J27" s="199"/>
      <c r="K27" s="199"/>
      <c r="L27" s="199"/>
      <c r="M27" s="199"/>
      <c r="N27" s="199"/>
    </row>
    <row r="28" spans="3:14">
      <c r="C28" s="199"/>
      <c r="D28" s="199"/>
      <c r="E28" s="199"/>
      <c r="F28" s="199"/>
      <c r="G28" s="199"/>
      <c r="H28" s="199"/>
      <c r="I28" s="199"/>
      <c r="J28" s="199"/>
      <c r="K28" s="199"/>
      <c r="L28" s="199"/>
      <c r="M28" s="199"/>
      <c r="N28" s="199"/>
    </row>
    <row r="35" spans="3:14" ht="21">
      <c r="C35" s="198" t="s">
        <v>589</v>
      </c>
      <c r="D35" s="198"/>
      <c r="E35" s="198"/>
      <c r="F35" s="198"/>
      <c r="G35" s="198"/>
      <c r="H35" s="198"/>
      <c r="I35" s="198"/>
      <c r="J35" s="198"/>
      <c r="K35" s="198"/>
      <c r="L35" s="198"/>
      <c r="M35" s="198"/>
      <c r="N35" s="198"/>
    </row>
    <row r="37" spans="3:14">
      <c r="C37" s="88" t="s">
        <v>585</v>
      </c>
      <c r="D37" s="90" t="s">
        <v>586</v>
      </c>
    </row>
    <row r="38" spans="3:14" ht="21" customHeight="1">
      <c r="C38" s="86" t="s">
        <v>590</v>
      </c>
      <c r="D38" s="86" t="s">
        <v>591</v>
      </c>
    </row>
    <row r="39" spans="3:14">
      <c r="C39" s="86" t="s">
        <v>594</v>
      </c>
      <c r="D39" s="86" t="s">
        <v>595</v>
      </c>
    </row>
    <row r="40" spans="3:14">
      <c r="C40" s="86" t="s">
        <v>593</v>
      </c>
      <c r="D40" s="86" t="s">
        <v>592</v>
      </c>
    </row>
    <row r="43" spans="3:14">
      <c r="C43" s="199"/>
      <c r="D43" s="199"/>
      <c r="E43" s="199"/>
      <c r="F43" s="199"/>
      <c r="G43" s="199"/>
      <c r="H43" s="199"/>
      <c r="I43" s="199"/>
      <c r="J43" s="199"/>
      <c r="K43" s="199"/>
      <c r="L43" s="199"/>
      <c r="M43" s="199"/>
      <c r="N43" s="199"/>
    </row>
    <row r="44" spans="3:14">
      <c r="C44" s="199"/>
      <c r="D44" s="199"/>
      <c r="E44" s="199"/>
      <c r="F44" s="199"/>
      <c r="G44" s="199"/>
      <c r="H44" s="199"/>
      <c r="I44" s="199"/>
      <c r="J44" s="199"/>
      <c r="K44" s="199"/>
      <c r="L44" s="199"/>
      <c r="M44" s="199"/>
      <c r="N44" s="199"/>
    </row>
    <row r="45" spans="3:14">
      <c r="C45" s="199"/>
      <c r="D45" s="199"/>
      <c r="E45" s="199"/>
      <c r="F45" s="199"/>
      <c r="G45" s="199"/>
      <c r="H45" s="199"/>
      <c r="I45" s="199"/>
      <c r="J45" s="199"/>
      <c r="K45" s="199"/>
      <c r="L45" s="199"/>
      <c r="M45" s="199"/>
      <c r="N45" s="199"/>
    </row>
    <row r="46" spans="3:14">
      <c r="C46" s="199"/>
      <c r="D46" s="199"/>
      <c r="E46" s="199"/>
      <c r="F46" s="199"/>
      <c r="G46" s="199"/>
      <c r="H46" s="199"/>
      <c r="I46" s="199"/>
      <c r="J46" s="199"/>
      <c r="K46" s="199"/>
      <c r="L46" s="199"/>
      <c r="M46" s="199"/>
      <c r="N46" s="199"/>
    </row>
    <row r="47" spans="3:14">
      <c r="C47" s="199"/>
      <c r="D47" s="199"/>
      <c r="E47" s="199"/>
      <c r="F47" s="199"/>
      <c r="G47" s="199"/>
      <c r="H47" s="199"/>
      <c r="I47" s="199"/>
      <c r="J47" s="199"/>
      <c r="K47" s="199"/>
      <c r="L47" s="199"/>
      <c r="M47" s="199"/>
      <c r="N47" s="199"/>
    </row>
    <row r="48" spans="3:14">
      <c r="C48" s="199"/>
      <c r="D48" s="199"/>
      <c r="E48" s="199"/>
      <c r="F48" s="199"/>
      <c r="G48" s="199"/>
      <c r="H48" s="199"/>
      <c r="I48" s="199"/>
      <c r="J48" s="199"/>
      <c r="K48" s="199"/>
      <c r="L48" s="199"/>
      <c r="M48" s="199"/>
      <c r="N48" s="199"/>
    </row>
    <row r="49" spans="3:14">
      <c r="C49" s="199"/>
      <c r="D49" s="199"/>
      <c r="E49" s="199"/>
      <c r="F49" s="199"/>
      <c r="G49" s="199"/>
      <c r="H49" s="199"/>
      <c r="I49" s="199"/>
      <c r="J49" s="199"/>
      <c r="K49" s="199"/>
      <c r="L49" s="199"/>
      <c r="M49" s="199"/>
      <c r="N49" s="199"/>
    </row>
    <row r="50" spans="3:14">
      <c r="C50" s="199"/>
      <c r="D50" s="199"/>
      <c r="E50" s="199"/>
      <c r="F50" s="199"/>
      <c r="G50" s="199"/>
      <c r="H50" s="199"/>
      <c r="I50" s="199"/>
      <c r="J50" s="199"/>
      <c r="K50" s="199"/>
      <c r="L50" s="199"/>
      <c r="M50" s="199"/>
      <c r="N50" s="199"/>
    </row>
    <row r="51" spans="3:14">
      <c r="C51" s="199"/>
      <c r="D51" s="199"/>
      <c r="E51" s="199"/>
      <c r="F51" s="199"/>
      <c r="G51" s="199"/>
      <c r="H51" s="199"/>
      <c r="I51" s="199"/>
      <c r="J51" s="199"/>
      <c r="K51" s="199"/>
      <c r="L51" s="199"/>
      <c r="M51" s="199"/>
      <c r="N51" s="199"/>
    </row>
    <row r="52" spans="3:14">
      <c r="C52" s="199"/>
      <c r="D52" s="199"/>
      <c r="E52" s="199"/>
      <c r="F52" s="199"/>
      <c r="G52" s="199"/>
      <c r="H52" s="199"/>
      <c r="I52" s="199"/>
      <c r="J52" s="199"/>
      <c r="K52" s="199"/>
      <c r="L52" s="199"/>
      <c r="M52" s="199"/>
      <c r="N52" s="199"/>
    </row>
    <row r="53" spans="3:14">
      <c r="C53" s="199"/>
      <c r="D53" s="199"/>
      <c r="E53" s="199"/>
      <c r="F53" s="199"/>
      <c r="G53" s="199"/>
      <c r="H53" s="199"/>
      <c r="I53" s="199"/>
      <c r="J53" s="199"/>
      <c r="K53" s="199"/>
      <c r="L53" s="199"/>
      <c r="M53" s="199"/>
      <c r="N53" s="199"/>
    </row>
    <row r="54" spans="3:14">
      <c r="C54" s="199"/>
      <c r="D54" s="199"/>
      <c r="E54" s="199"/>
      <c r="F54" s="199"/>
      <c r="G54" s="199"/>
      <c r="H54" s="199"/>
      <c r="I54" s="199"/>
      <c r="J54" s="199"/>
      <c r="K54" s="199"/>
      <c r="L54" s="199"/>
      <c r="M54" s="199"/>
      <c r="N54" s="199"/>
    </row>
    <row r="55" spans="3:14">
      <c r="C55" s="199"/>
      <c r="D55" s="199"/>
      <c r="E55" s="199"/>
      <c r="F55" s="199"/>
      <c r="G55" s="199"/>
      <c r="H55" s="199"/>
      <c r="I55" s="199"/>
      <c r="J55" s="199"/>
      <c r="K55" s="199"/>
      <c r="L55" s="199"/>
      <c r="M55" s="199"/>
      <c r="N55" s="199"/>
    </row>
    <row r="56" spans="3:14">
      <c r="C56" s="199"/>
      <c r="D56" s="199"/>
      <c r="E56" s="199"/>
      <c r="F56" s="199"/>
      <c r="G56" s="199"/>
      <c r="H56" s="199"/>
      <c r="I56" s="199"/>
      <c r="J56" s="199"/>
      <c r="K56" s="199"/>
      <c r="L56" s="199"/>
      <c r="M56" s="199"/>
      <c r="N56" s="199"/>
    </row>
    <row r="57" spans="3:14">
      <c r="C57" s="199"/>
      <c r="D57" s="199"/>
      <c r="E57" s="199"/>
      <c r="F57" s="199"/>
      <c r="G57" s="199"/>
      <c r="H57" s="199"/>
      <c r="I57" s="199"/>
      <c r="J57" s="199"/>
      <c r="K57" s="199"/>
      <c r="L57" s="199"/>
      <c r="M57" s="199"/>
      <c r="N57" s="199"/>
    </row>
    <row r="58" spans="3:14">
      <c r="C58" s="199"/>
      <c r="D58" s="199"/>
      <c r="E58" s="199"/>
      <c r="F58" s="199"/>
      <c r="G58" s="199"/>
      <c r="H58" s="199"/>
      <c r="I58" s="199"/>
      <c r="J58" s="199"/>
      <c r="K58" s="199"/>
      <c r="L58" s="199"/>
      <c r="M58" s="199"/>
      <c r="N58" s="199"/>
    </row>
    <row r="59" spans="3:14">
      <c r="C59" s="199"/>
      <c r="D59" s="199"/>
      <c r="E59" s="199"/>
      <c r="F59" s="199"/>
      <c r="G59" s="199"/>
      <c r="H59" s="199"/>
      <c r="I59" s="199"/>
      <c r="J59" s="199"/>
      <c r="K59" s="199"/>
      <c r="L59" s="199"/>
      <c r="M59" s="199"/>
      <c r="N59" s="199"/>
    </row>
    <row r="60" spans="3:14">
      <c r="C60" s="199"/>
      <c r="D60" s="199"/>
      <c r="E60" s="199"/>
      <c r="F60" s="199"/>
      <c r="G60" s="199"/>
      <c r="H60" s="199"/>
      <c r="I60" s="199"/>
      <c r="J60" s="199"/>
      <c r="K60" s="199"/>
      <c r="L60" s="199"/>
      <c r="M60" s="199"/>
      <c r="N60" s="199"/>
    </row>
    <row r="61" spans="3:14">
      <c r="C61" s="199"/>
      <c r="D61" s="199"/>
      <c r="E61" s="199"/>
      <c r="F61" s="199"/>
      <c r="G61" s="199"/>
      <c r="H61" s="199"/>
      <c r="I61" s="199"/>
      <c r="J61" s="199"/>
      <c r="K61" s="199"/>
      <c r="L61" s="199"/>
      <c r="M61" s="199"/>
      <c r="N61" s="199"/>
    </row>
    <row r="62" spans="3:14">
      <c r="C62" s="199"/>
      <c r="D62" s="199"/>
      <c r="E62" s="199"/>
      <c r="F62" s="199"/>
      <c r="G62" s="199"/>
      <c r="H62" s="199"/>
      <c r="I62" s="199"/>
      <c r="J62" s="199"/>
      <c r="K62" s="199"/>
      <c r="L62" s="199"/>
      <c r="M62" s="199"/>
      <c r="N62" s="199"/>
    </row>
    <row r="67" spans="3:14" ht="21">
      <c r="C67" s="198" t="s">
        <v>596</v>
      </c>
      <c r="D67" s="198"/>
      <c r="E67" s="198"/>
      <c r="F67" s="198"/>
      <c r="G67" s="198"/>
      <c r="H67" s="198"/>
      <c r="I67" s="198"/>
      <c r="J67" s="198"/>
      <c r="K67" s="198"/>
      <c r="L67" s="198"/>
      <c r="M67" s="198"/>
      <c r="N67" s="198"/>
    </row>
    <row r="69" spans="3:14">
      <c r="C69" s="88" t="s">
        <v>585</v>
      </c>
      <c r="D69" s="90" t="s">
        <v>586</v>
      </c>
    </row>
    <row r="71" spans="3:14">
      <c r="C71" s="86" t="s">
        <v>590</v>
      </c>
      <c r="D71" t="s">
        <v>597</v>
      </c>
    </row>
    <row r="72" spans="3:14">
      <c r="C72" s="87" t="s">
        <v>598</v>
      </c>
      <c r="D72" t="s">
        <v>599</v>
      </c>
    </row>
    <row r="73" spans="3:14">
      <c r="C73" s="87" t="s">
        <v>594</v>
      </c>
      <c r="D73" t="s">
        <v>600</v>
      </c>
    </row>
    <row r="76" spans="3:14">
      <c r="C76" s="199"/>
      <c r="D76" s="199"/>
      <c r="E76" s="199"/>
      <c r="F76" s="199"/>
      <c r="G76" s="199"/>
      <c r="H76" s="199"/>
      <c r="I76" s="199"/>
      <c r="J76" s="199"/>
      <c r="K76" s="199"/>
      <c r="L76" s="199"/>
      <c r="M76" s="199"/>
      <c r="N76" s="199"/>
    </row>
    <row r="77" spans="3:14">
      <c r="C77" s="199"/>
      <c r="D77" s="199"/>
      <c r="E77" s="199"/>
      <c r="F77" s="199"/>
      <c r="G77" s="199"/>
      <c r="H77" s="199"/>
      <c r="I77" s="199"/>
      <c r="J77" s="199"/>
      <c r="K77" s="199"/>
      <c r="L77" s="199"/>
      <c r="M77" s="199"/>
      <c r="N77" s="199"/>
    </row>
    <row r="78" spans="3:14">
      <c r="C78" s="199"/>
      <c r="D78" s="199"/>
      <c r="E78" s="199"/>
      <c r="F78" s="199"/>
      <c r="G78" s="199"/>
      <c r="H78" s="199"/>
      <c r="I78" s="199"/>
      <c r="J78" s="199"/>
      <c r="K78" s="199"/>
      <c r="L78" s="199"/>
      <c r="M78" s="199"/>
      <c r="N78" s="199"/>
    </row>
    <row r="79" spans="3:14">
      <c r="C79" s="199"/>
      <c r="D79" s="199"/>
      <c r="E79" s="199"/>
      <c r="F79" s="199"/>
      <c r="G79" s="199"/>
      <c r="H79" s="199"/>
      <c r="I79" s="199"/>
      <c r="J79" s="199"/>
      <c r="K79" s="199"/>
      <c r="L79" s="199"/>
      <c r="M79" s="199"/>
      <c r="N79" s="199"/>
    </row>
    <row r="80" spans="3:14">
      <c r="C80" s="199"/>
      <c r="D80" s="199"/>
      <c r="E80" s="199"/>
      <c r="F80" s="199"/>
      <c r="G80" s="199"/>
      <c r="H80" s="199"/>
      <c r="I80" s="199"/>
      <c r="J80" s="199"/>
      <c r="K80" s="199"/>
      <c r="L80" s="199"/>
      <c r="M80" s="199"/>
      <c r="N80" s="199"/>
    </row>
    <row r="81" spans="3:14">
      <c r="C81" s="199"/>
      <c r="D81" s="199"/>
      <c r="E81" s="199"/>
      <c r="F81" s="199"/>
      <c r="G81" s="199"/>
      <c r="H81" s="199"/>
      <c r="I81" s="199"/>
      <c r="J81" s="199"/>
      <c r="K81" s="199"/>
      <c r="L81" s="199"/>
      <c r="M81" s="199"/>
      <c r="N81" s="199"/>
    </row>
    <row r="82" spans="3:14">
      <c r="C82" s="199"/>
      <c r="D82" s="199"/>
      <c r="E82" s="199"/>
      <c r="F82" s="199"/>
      <c r="G82" s="199"/>
      <c r="H82" s="199"/>
      <c r="I82" s="199"/>
      <c r="J82" s="199"/>
      <c r="K82" s="199"/>
      <c r="L82" s="199"/>
      <c r="M82" s="199"/>
      <c r="N82" s="199"/>
    </row>
    <row r="83" spans="3:14">
      <c r="C83" s="199"/>
      <c r="D83" s="199"/>
      <c r="E83" s="199"/>
      <c r="F83" s="199"/>
      <c r="G83" s="199"/>
      <c r="H83" s="199"/>
      <c r="I83" s="199"/>
      <c r="J83" s="199"/>
      <c r="K83" s="199"/>
      <c r="L83" s="199"/>
      <c r="M83" s="199"/>
      <c r="N83" s="199"/>
    </row>
    <row r="84" spans="3:14">
      <c r="C84" s="199"/>
      <c r="D84" s="199"/>
      <c r="E84" s="199"/>
      <c r="F84" s="199"/>
      <c r="G84" s="199"/>
      <c r="H84" s="199"/>
      <c r="I84" s="199"/>
      <c r="J84" s="199"/>
      <c r="K84" s="199"/>
      <c r="L84" s="199"/>
      <c r="M84" s="199"/>
      <c r="N84" s="199"/>
    </row>
    <row r="85" spans="3:14">
      <c r="C85" s="199"/>
      <c r="D85" s="199"/>
      <c r="E85" s="199"/>
      <c r="F85" s="199"/>
      <c r="G85" s="199"/>
      <c r="H85" s="199"/>
      <c r="I85" s="199"/>
      <c r="J85" s="199"/>
      <c r="K85" s="199"/>
      <c r="L85" s="199"/>
      <c r="M85" s="199"/>
      <c r="N85" s="199"/>
    </row>
    <row r="86" spans="3:14">
      <c r="C86" s="199"/>
      <c r="D86" s="199"/>
      <c r="E86" s="199"/>
      <c r="F86" s="199"/>
      <c r="G86" s="199"/>
      <c r="H86" s="199"/>
      <c r="I86" s="199"/>
      <c r="J86" s="199"/>
      <c r="K86" s="199"/>
      <c r="L86" s="199"/>
      <c r="M86" s="199"/>
      <c r="N86" s="199"/>
    </row>
    <row r="87" spans="3:14">
      <c r="C87" s="199"/>
      <c r="D87" s="199"/>
      <c r="E87" s="199"/>
      <c r="F87" s="199"/>
      <c r="G87" s="199"/>
      <c r="H87" s="199"/>
      <c r="I87" s="199"/>
      <c r="J87" s="199"/>
      <c r="K87" s="199"/>
      <c r="L87" s="199"/>
      <c r="M87" s="199"/>
      <c r="N87" s="199"/>
    </row>
    <row r="88" spans="3:14">
      <c r="C88" s="199"/>
      <c r="D88" s="199"/>
      <c r="E88" s="199"/>
      <c r="F88" s="199"/>
      <c r="G88" s="199"/>
      <c r="H88" s="199"/>
      <c r="I88" s="199"/>
      <c r="J88" s="199"/>
      <c r="K88" s="199"/>
      <c r="L88" s="199"/>
      <c r="M88" s="199"/>
      <c r="N88" s="199"/>
    </row>
    <row r="89" spans="3:14">
      <c r="C89" s="199"/>
      <c r="D89" s="199"/>
      <c r="E89" s="199"/>
      <c r="F89" s="199"/>
      <c r="G89" s="199"/>
      <c r="H89" s="199"/>
      <c r="I89" s="199"/>
      <c r="J89" s="199"/>
      <c r="K89" s="199"/>
      <c r="L89" s="199"/>
      <c r="M89" s="199"/>
      <c r="N89" s="199"/>
    </row>
    <row r="90" spans="3:14">
      <c r="C90" s="199"/>
      <c r="D90" s="199"/>
      <c r="E90" s="199"/>
      <c r="F90" s="199"/>
      <c r="G90" s="199"/>
      <c r="H90" s="199"/>
      <c r="I90" s="199"/>
      <c r="J90" s="199"/>
      <c r="K90" s="199"/>
      <c r="L90" s="199"/>
      <c r="M90" s="199"/>
      <c r="N90" s="199"/>
    </row>
    <row r="91" spans="3:14">
      <c r="C91" s="199"/>
      <c r="D91" s="199"/>
      <c r="E91" s="199"/>
      <c r="F91" s="199"/>
      <c r="G91" s="199"/>
      <c r="H91" s="199"/>
      <c r="I91" s="199"/>
      <c r="J91" s="199"/>
      <c r="K91" s="199"/>
      <c r="L91" s="199"/>
      <c r="M91" s="199"/>
      <c r="N91" s="199"/>
    </row>
    <row r="92" spans="3:14">
      <c r="C92" s="199"/>
      <c r="D92" s="199"/>
      <c r="E92" s="199"/>
      <c r="F92" s="199"/>
      <c r="G92" s="199"/>
      <c r="H92" s="199"/>
      <c r="I92" s="199"/>
      <c r="J92" s="199"/>
      <c r="K92" s="199"/>
      <c r="L92" s="199"/>
      <c r="M92" s="199"/>
      <c r="N92" s="199"/>
    </row>
    <row r="93" spans="3:14">
      <c r="C93" s="199"/>
      <c r="D93" s="199"/>
      <c r="E93" s="199"/>
      <c r="F93" s="199"/>
      <c r="G93" s="199"/>
      <c r="H93" s="199"/>
      <c r="I93" s="199"/>
      <c r="J93" s="199"/>
      <c r="K93" s="199"/>
      <c r="L93" s="199"/>
      <c r="M93" s="199"/>
      <c r="N93" s="199"/>
    </row>
    <row r="94" spans="3:14">
      <c r="C94" s="199"/>
      <c r="D94" s="199"/>
      <c r="E94" s="199"/>
      <c r="F94" s="199"/>
      <c r="G94" s="199"/>
      <c r="H94" s="199"/>
      <c r="I94" s="199"/>
      <c r="J94" s="199"/>
      <c r="K94" s="199"/>
      <c r="L94" s="199"/>
      <c r="M94" s="199"/>
      <c r="N94" s="199"/>
    </row>
    <row r="95" spans="3:14">
      <c r="C95" s="199"/>
      <c r="D95" s="199"/>
      <c r="E95" s="199"/>
      <c r="F95" s="199"/>
      <c r="G95" s="199"/>
      <c r="H95" s="199"/>
      <c r="I95" s="199"/>
      <c r="J95" s="199"/>
      <c r="K95" s="199"/>
      <c r="L95" s="199"/>
      <c r="M95" s="199"/>
      <c r="N95" s="199"/>
    </row>
    <row r="97" spans="3:14">
      <c r="C97" s="88" t="s">
        <v>587</v>
      </c>
      <c r="D97" s="195" t="s">
        <v>1069</v>
      </c>
      <c r="E97" s="195"/>
      <c r="F97" s="195"/>
      <c r="G97" s="195"/>
      <c r="H97" s="195"/>
      <c r="I97" s="195"/>
      <c r="J97" s="195"/>
    </row>
    <row r="100" spans="3:14" ht="15.6" customHeight="1">
      <c r="C100" s="196" t="e" cm="1">
        <f t="array" aca="1" ref="C100" ca="1">[7]!_xldudf_AI_ASK(D97)</f>
        <v>#NAME?</v>
      </c>
      <c r="D100" s="196"/>
      <c r="E100" s="196"/>
      <c r="F100" s="196"/>
      <c r="G100" s="196"/>
      <c r="H100" s="196"/>
      <c r="I100" s="196"/>
      <c r="J100" s="196"/>
      <c r="K100" s="196"/>
      <c r="L100" s="196"/>
      <c r="M100" s="196"/>
      <c r="N100" s="196"/>
    </row>
    <row r="101" spans="3:14">
      <c r="C101" s="197"/>
      <c r="D101" s="197"/>
      <c r="E101" s="197"/>
      <c r="F101" s="197"/>
      <c r="G101" s="197"/>
      <c r="H101" s="197"/>
      <c r="I101" s="197"/>
      <c r="J101" s="197"/>
      <c r="K101" s="197"/>
      <c r="L101" s="197"/>
      <c r="M101" s="197"/>
      <c r="N101" s="197"/>
    </row>
    <row r="102" spans="3:14">
      <c r="C102" s="197"/>
      <c r="D102" s="197"/>
      <c r="E102" s="197"/>
      <c r="F102" s="197"/>
      <c r="G102" s="197"/>
      <c r="H102" s="197"/>
      <c r="I102" s="197"/>
      <c r="J102" s="197"/>
      <c r="K102" s="197"/>
      <c r="L102" s="197"/>
      <c r="M102" s="197"/>
      <c r="N102" s="197"/>
    </row>
    <row r="103" spans="3:14">
      <c r="C103" s="197"/>
      <c r="D103" s="197"/>
      <c r="E103" s="197"/>
      <c r="F103" s="197"/>
      <c r="G103" s="197"/>
      <c r="H103" s="197"/>
      <c r="I103" s="197"/>
      <c r="J103" s="197"/>
      <c r="K103" s="197"/>
      <c r="L103" s="197"/>
      <c r="M103" s="197"/>
      <c r="N103" s="197"/>
    </row>
    <row r="104" spans="3:14">
      <c r="C104" s="197"/>
      <c r="D104" s="197"/>
      <c r="E104" s="197"/>
      <c r="F104" s="197"/>
      <c r="G104" s="197"/>
      <c r="H104" s="197"/>
      <c r="I104" s="197"/>
      <c r="J104" s="197"/>
      <c r="K104" s="197"/>
      <c r="L104" s="197"/>
      <c r="M104" s="197"/>
      <c r="N104" s="197"/>
    </row>
    <row r="105" spans="3:14">
      <c r="C105" s="197"/>
      <c r="D105" s="197"/>
      <c r="E105" s="197"/>
      <c r="F105" s="197"/>
      <c r="G105" s="197"/>
      <c r="H105" s="197"/>
      <c r="I105" s="197"/>
      <c r="J105" s="197"/>
      <c r="K105" s="197"/>
      <c r="L105" s="197"/>
      <c r="M105" s="197"/>
      <c r="N105" s="197"/>
    </row>
    <row r="106" spans="3:14">
      <c r="C106" s="197"/>
      <c r="D106" s="197"/>
      <c r="E106" s="197"/>
      <c r="F106" s="197"/>
      <c r="G106" s="197"/>
      <c r="H106" s="197"/>
      <c r="I106" s="197"/>
      <c r="J106" s="197"/>
      <c r="K106" s="197"/>
      <c r="L106" s="197"/>
      <c r="M106" s="197"/>
      <c r="N106" s="197"/>
    </row>
    <row r="107" spans="3:14">
      <c r="C107" s="197"/>
      <c r="D107" s="197"/>
      <c r="E107" s="197"/>
      <c r="F107" s="197"/>
      <c r="G107" s="197"/>
      <c r="H107" s="197"/>
      <c r="I107" s="197"/>
      <c r="J107" s="197"/>
      <c r="K107" s="197"/>
      <c r="L107" s="197"/>
      <c r="M107" s="197"/>
      <c r="N107" s="197"/>
    </row>
    <row r="108" spans="3:14">
      <c r="C108" s="197"/>
      <c r="D108" s="197"/>
      <c r="E108" s="197"/>
      <c r="F108" s="197"/>
      <c r="G108" s="197"/>
      <c r="H108" s="197"/>
      <c r="I108" s="197"/>
      <c r="J108" s="197"/>
      <c r="K108" s="197"/>
      <c r="L108" s="197"/>
      <c r="M108" s="197"/>
      <c r="N108" s="197"/>
    </row>
    <row r="109" spans="3:14">
      <c r="C109" s="197"/>
      <c r="D109" s="197"/>
      <c r="E109" s="197"/>
      <c r="F109" s="197"/>
      <c r="G109" s="197"/>
      <c r="H109" s="197"/>
      <c r="I109" s="197"/>
      <c r="J109" s="197"/>
      <c r="K109" s="197"/>
      <c r="L109" s="197"/>
      <c r="M109" s="197"/>
      <c r="N109" s="197"/>
    </row>
    <row r="110" spans="3:14">
      <c r="C110" s="197"/>
      <c r="D110" s="197"/>
      <c r="E110" s="197"/>
      <c r="F110" s="197"/>
      <c r="G110" s="197"/>
      <c r="H110" s="197"/>
      <c r="I110" s="197"/>
      <c r="J110" s="197"/>
      <c r="K110" s="197"/>
      <c r="L110" s="197"/>
      <c r="M110" s="197"/>
      <c r="N110" s="197"/>
    </row>
    <row r="111" spans="3:14">
      <c r="C111" s="197"/>
      <c r="D111" s="197"/>
      <c r="E111" s="197"/>
      <c r="F111" s="197"/>
      <c r="G111" s="197"/>
      <c r="H111" s="197"/>
      <c r="I111" s="197"/>
      <c r="J111" s="197"/>
      <c r="K111" s="197"/>
      <c r="L111" s="197"/>
      <c r="M111" s="197"/>
      <c r="N111" s="197"/>
    </row>
    <row r="112" spans="3:14">
      <c r="C112" s="197"/>
      <c r="D112" s="197"/>
      <c r="E112" s="197"/>
      <c r="F112" s="197"/>
      <c r="G112" s="197"/>
      <c r="H112" s="197"/>
      <c r="I112" s="197"/>
      <c r="J112" s="197"/>
      <c r="K112" s="197"/>
      <c r="L112" s="197"/>
      <c r="M112" s="197"/>
      <c r="N112" s="197"/>
    </row>
    <row r="113" spans="3:14">
      <c r="C113" s="197"/>
      <c r="D113" s="197"/>
      <c r="E113" s="197"/>
      <c r="F113" s="197"/>
      <c r="G113" s="197"/>
      <c r="H113" s="197"/>
      <c r="I113" s="197"/>
      <c r="J113" s="197"/>
      <c r="K113" s="197"/>
      <c r="L113" s="197"/>
      <c r="M113" s="197"/>
      <c r="N113" s="197"/>
    </row>
    <row r="114" spans="3:14">
      <c r="C114" s="197"/>
      <c r="D114" s="197"/>
      <c r="E114" s="197"/>
      <c r="F114" s="197"/>
      <c r="G114" s="197"/>
      <c r="H114" s="197"/>
      <c r="I114" s="197"/>
      <c r="J114" s="197"/>
      <c r="K114" s="197"/>
      <c r="L114" s="197"/>
      <c r="M114" s="197"/>
      <c r="N114" s="197"/>
    </row>
    <row r="115" spans="3:14">
      <c r="C115" s="197"/>
      <c r="D115" s="197"/>
      <c r="E115" s="197"/>
      <c r="F115" s="197"/>
      <c r="G115" s="197"/>
      <c r="H115" s="197"/>
      <c r="I115" s="197"/>
      <c r="J115" s="197"/>
      <c r="K115" s="197"/>
      <c r="L115" s="197"/>
      <c r="M115" s="197"/>
      <c r="N115" s="197"/>
    </row>
    <row r="116" spans="3:14">
      <c r="C116" s="197"/>
      <c r="D116" s="197"/>
      <c r="E116" s="197"/>
      <c r="F116" s="197"/>
      <c r="G116" s="197"/>
      <c r="H116" s="197"/>
      <c r="I116" s="197"/>
      <c r="J116" s="197"/>
      <c r="K116" s="197"/>
      <c r="L116" s="197"/>
      <c r="M116" s="197"/>
      <c r="N116" s="197"/>
    </row>
    <row r="117" spans="3:14">
      <c r="C117" s="197"/>
      <c r="D117" s="197"/>
      <c r="E117" s="197"/>
      <c r="F117" s="197"/>
      <c r="G117" s="197"/>
      <c r="H117" s="197"/>
      <c r="I117" s="197"/>
      <c r="J117" s="197"/>
      <c r="K117" s="197"/>
      <c r="L117" s="197"/>
      <c r="M117" s="197"/>
      <c r="N117" s="197"/>
    </row>
    <row r="118" spans="3:14">
      <c r="C118" s="197"/>
      <c r="D118" s="197"/>
      <c r="E118" s="197"/>
      <c r="F118" s="197"/>
      <c r="G118" s="197"/>
      <c r="H118" s="197"/>
      <c r="I118" s="197"/>
      <c r="J118" s="197"/>
      <c r="K118" s="197"/>
      <c r="L118" s="197"/>
      <c r="M118" s="197"/>
      <c r="N118" s="197"/>
    </row>
    <row r="119" spans="3:14">
      <c r="C119" s="197"/>
      <c r="D119" s="197"/>
      <c r="E119" s="197"/>
      <c r="F119" s="197"/>
      <c r="G119" s="197"/>
      <c r="H119" s="197"/>
      <c r="I119" s="197"/>
      <c r="J119" s="197"/>
      <c r="K119" s="197"/>
      <c r="L119" s="197"/>
      <c r="M119" s="197"/>
      <c r="N119" s="197"/>
    </row>
    <row r="120" spans="3:14">
      <c r="C120" s="197"/>
      <c r="D120" s="197"/>
      <c r="E120" s="197"/>
      <c r="F120" s="197"/>
      <c r="G120" s="197"/>
      <c r="H120" s="197"/>
      <c r="I120" s="197"/>
      <c r="J120" s="197"/>
      <c r="K120" s="197"/>
      <c r="L120" s="197"/>
      <c r="M120" s="197"/>
      <c r="N120" s="197"/>
    </row>
    <row r="121" spans="3:14">
      <c r="C121" s="197"/>
      <c r="D121" s="197"/>
      <c r="E121" s="197"/>
      <c r="F121" s="197"/>
      <c r="G121" s="197"/>
      <c r="H121" s="197"/>
      <c r="I121" s="197"/>
      <c r="J121" s="197"/>
      <c r="K121" s="197"/>
      <c r="L121" s="197"/>
      <c r="M121" s="197"/>
      <c r="N121" s="197"/>
    </row>
    <row r="122" spans="3:14">
      <c r="C122" s="197"/>
      <c r="D122" s="197"/>
      <c r="E122" s="197"/>
      <c r="F122" s="197"/>
      <c r="G122" s="197"/>
      <c r="H122" s="197"/>
      <c r="I122" s="197"/>
      <c r="J122" s="197"/>
      <c r="K122" s="197"/>
      <c r="L122" s="197"/>
      <c r="M122" s="197"/>
      <c r="N122" s="197"/>
    </row>
    <row r="123" spans="3:14">
      <c r="C123" s="197"/>
      <c r="D123" s="197"/>
      <c r="E123" s="197"/>
      <c r="F123" s="197"/>
      <c r="G123" s="197"/>
      <c r="H123" s="197"/>
      <c r="I123" s="197"/>
      <c r="J123" s="197"/>
      <c r="K123" s="197"/>
      <c r="L123" s="197"/>
      <c r="M123" s="197"/>
      <c r="N123" s="197"/>
    </row>
    <row r="124" spans="3:14">
      <c r="C124" s="197"/>
      <c r="D124" s="197"/>
      <c r="E124" s="197"/>
      <c r="F124" s="197"/>
      <c r="G124" s="197"/>
      <c r="H124" s="197"/>
      <c r="I124" s="197"/>
      <c r="J124" s="197"/>
      <c r="K124" s="197"/>
      <c r="L124" s="197"/>
      <c r="M124" s="197"/>
      <c r="N124" s="197"/>
    </row>
    <row r="125" spans="3:14">
      <c r="C125" s="197"/>
      <c r="D125" s="197"/>
      <c r="E125" s="197"/>
      <c r="F125" s="197"/>
      <c r="G125" s="197"/>
      <c r="H125" s="197"/>
      <c r="I125" s="197"/>
      <c r="J125" s="197"/>
      <c r="K125" s="197"/>
      <c r="L125" s="197"/>
      <c r="M125" s="197"/>
      <c r="N125" s="197"/>
    </row>
    <row r="126" spans="3:14">
      <c r="C126" s="197"/>
      <c r="D126" s="197"/>
      <c r="E126" s="197"/>
      <c r="F126" s="197"/>
      <c r="G126" s="197"/>
      <c r="H126" s="197"/>
      <c r="I126" s="197"/>
      <c r="J126" s="197"/>
      <c r="K126" s="197"/>
      <c r="L126" s="197"/>
      <c r="M126" s="197"/>
      <c r="N126" s="197"/>
    </row>
    <row r="129" spans="3:3" ht="21">
      <c r="C129" s="174" t="s">
        <v>1062</v>
      </c>
    </row>
    <row r="130" spans="3:3" ht="21">
      <c r="C130" s="174" t="s">
        <v>1063</v>
      </c>
    </row>
    <row r="131" spans="3:3" ht="21">
      <c r="C131" s="174" t="s">
        <v>1064</v>
      </c>
    </row>
    <row r="132" spans="3:3" ht="21">
      <c r="C132" s="174" t="s">
        <v>1065</v>
      </c>
    </row>
    <row r="133" spans="3:3" ht="21">
      <c r="C133" s="174" t="s">
        <v>1066</v>
      </c>
    </row>
    <row r="134" spans="3:3" ht="21">
      <c r="C134" s="174" t="s">
        <v>1067</v>
      </c>
    </row>
    <row r="135" spans="3:3" ht="21">
      <c r="C135" s="174" t="s">
        <v>1068</v>
      </c>
    </row>
  </sheetData>
  <mergeCells count="10">
    <mergeCell ref="C3:N3"/>
    <mergeCell ref="E7:J7"/>
    <mergeCell ref="C9:N28"/>
    <mergeCell ref="C35:N35"/>
    <mergeCell ref="C43:N62"/>
    <mergeCell ref="D97:J97"/>
    <mergeCell ref="C100:N126"/>
    <mergeCell ref="C67:N67"/>
    <mergeCell ref="C76:N95"/>
    <mergeCell ref="F4:J4"/>
  </mergeCells>
  <dataValidations count="1">
    <dataValidation type="list" allowBlank="1" showInputMessage="1" showErrorMessage="1" sqref="D97:J97" xr:uid="{3827A144-69FA-4FF1-86E0-6E81652AF30B}">
      <formula1>$C$129:$C$135</formula1>
    </dataValidation>
  </dataValidation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6D4B-05D7-4D8F-85BC-0C5507186C2B}">
  <sheetPr filterMode="1"/>
  <dimension ref="A1:AP115"/>
  <sheetViews>
    <sheetView tabSelected="1" topLeftCell="B1" workbookViewId="0">
      <selection activeCell="B4" sqref="B4"/>
    </sheetView>
  </sheetViews>
  <sheetFormatPr defaultRowHeight="15.6"/>
  <cols>
    <col min="1" max="1" width="13.69921875" customWidth="1"/>
    <col min="2" max="2" width="55.796875" customWidth="1"/>
    <col min="3" max="3" width="14.5" customWidth="1"/>
    <col min="4" max="4" width="27.5" customWidth="1"/>
    <col min="5" max="5" width="24" customWidth="1"/>
    <col min="6" max="6" width="17.8984375" customWidth="1"/>
    <col min="7" max="7" width="18.296875" customWidth="1"/>
  </cols>
  <sheetData>
    <row r="1" spans="2:7" ht="21">
      <c r="B1" s="198" t="s">
        <v>618</v>
      </c>
      <c r="C1" s="198"/>
      <c r="D1" s="198"/>
      <c r="E1" s="198"/>
      <c r="F1" s="198"/>
      <c r="G1" s="198"/>
    </row>
    <row r="3" spans="2:7">
      <c r="B3" s="92" t="s">
        <v>614</v>
      </c>
      <c r="C3" s="94" t="s">
        <v>615</v>
      </c>
      <c r="D3" s="94" t="s">
        <v>617</v>
      </c>
      <c r="E3" s="94" t="s">
        <v>623</v>
      </c>
      <c r="F3" s="94" t="s">
        <v>1057</v>
      </c>
      <c r="G3" s="94" t="s">
        <v>1058</v>
      </c>
    </row>
    <row r="4" spans="2:7">
      <c r="B4" s="93" t="s">
        <v>634</v>
      </c>
      <c r="C4" s="95" t="s">
        <v>616</v>
      </c>
      <c r="D4" s="176"/>
      <c r="E4" s="175"/>
      <c r="F4" s="175"/>
      <c r="G4" s="175"/>
    </row>
    <row r="5" spans="2:7">
      <c r="B5" s="93" t="s">
        <v>605</v>
      </c>
      <c r="C5" s="95" t="s">
        <v>616</v>
      </c>
      <c r="D5" s="176"/>
      <c r="E5" s="77"/>
      <c r="F5" s="175"/>
      <c r="G5" s="175"/>
    </row>
    <row r="6" spans="2:7">
      <c r="B6" s="77" t="s">
        <v>620</v>
      </c>
      <c r="C6" s="95" t="s">
        <v>616</v>
      </c>
      <c r="D6" s="176"/>
      <c r="E6" s="77"/>
      <c r="F6" s="175"/>
      <c r="G6" s="175"/>
    </row>
    <row r="7" spans="2:7">
      <c r="B7" s="93" t="s">
        <v>619</v>
      </c>
      <c r="C7" s="95" t="s">
        <v>616</v>
      </c>
      <c r="D7" s="176"/>
      <c r="E7" s="77"/>
      <c r="F7" s="175"/>
      <c r="G7" s="175"/>
    </row>
    <row r="8" spans="2:7">
      <c r="B8" s="93" t="s">
        <v>1099</v>
      </c>
      <c r="C8" s="95" t="s">
        <v>616</v>
      </c>
      <c r="D8" s="176"/>
      <c r="E8" s="77"/>
      <c r="F8" s="175"/>
      <c r="G8" s="175"/>
    </row>
    <row r="9" spans="2:7">
      <c r="B9" s="93" t="s">
        <v>606</v>
      </c>
      <c r="C9" s="95" t="s">
        <v>616</v>
      </c>
      <c r="D9" s="176"/>
      <c r="E9" s="77"/>
      <c r="F9" s="175"/>
      <c r="G9" s="175"/>
    </row>
    <row r="10" spans="2:7">
      <c r="B10" s="93" t="s">
        <v>607</v>
      </c>
      <c r="C10" s="95" t="s">
        <v>616</v>
      </c>
      <c r="D10" s="176"/>
      <c r="E10" s="77"/>
      <c r="F10" s="175"/>
      <c r="G10" s="175"/>
    </row>
    <row r="11" spans="2:7">
      <c r="B11" s="93" t="s">
        <v>635</v>
      </c>
      <c r="C11" s="95" t="s">
        <v>616</v>
      </c>
      <c r="D11" s="176"/>
      <c r="E11" s="77"/>
      <c r="F11" s="175"/>
      <c r="G11" s="175"/>
    </row>
    <row r="12" spans="2:7">
      <c r="B12" s="93" t="s">
        <v>608</v>
      </c>
      <c r="C12" s="95" t="s">
        <v>616</v>
      </c>
      <c r="D12" s="176"/>
      <c r="E12" s="77"/>
      <c r="F12" s="175"/>
      <c r="G12" s="175"/>
    </row>
    <row r="13" spans="2:7">
      <c r="B13" s="77" t="s">
        <v>609</v>
      </c>
      <c r="C13" s="95" t="s">
        <v>616</v>
      </c>
      <c r="D13" s="176"/>
      <c r="E13" s="77"/>
      <c r="F13" s="175"/>
      <c r="G13" s="175"/>
    </row>
    <row r="14" spans="2:7">
      <c r="B14" s="77" t="s">
        <v>610</v>
      </c>
      <c r="C14" s="95" t="s">
        <v>616</v>
      </c>
      <c r="D14" s="176"/>
      <c r="E14" s="77"/>
      <c r="F14" s="175"/>
      <c r="G14" s="175"/>
    </row>
    <row r="15" spans="2:7">
      <c r="B15" s="77" t="s">
        <v>611</v>
      </c>
      <c r="C15" s="95" t="s">
        <v>616</v>
      </c>
      <c r="D15" s="176"/>
      <c r="E15" s="77"/>
      <c r="F15" s="175"/>
      <c r="G15" s="175"/>
    </row>
    <row r="16" spans="2:7">
      <c r="B16" s="77" t="s">
        <v>612</v>
      </c>
      <c r="C16" s="95" t="s">
        <v>616</v>
      </c>
      <c r="D16" s="176"/>
      <c r="E16" s="77"/>
      <c r="F16" s="175"/>
      <c r="G16" s="175"/>
    </row>
    <row r="17" spans="2:7">
      <c r="B17" s="77" t="s">
        <v>613</v>
      </c>
      <c r="C17" s="95" t="s">
        <v>616</v>
      </c>
      <c r="D17" s="176"/>
      <c r="E17" s="77"/>
      <c r="F17" s="175"/>
      <c r="G17" s="175"/>
    </row>
    <row r="18" spans="2:7">
      <c r="B18" s="77" t="s">
        <v>621</v>
      </c>
      <c r="C18" s="95" t="s">
        <v>616</v>
      </c>
      <c r="D18" s="176"/>
      <c r="E18" s="77"/>
      <c r="F18" s="175"/>
      <c r="G18" s="175"/>
    </row>
    <row r="19" spans="2:7">
      <c r="B19" s="77" t="s">
        <v>622</v>
      </c>
      <c r="C19" s="95" t="s">
        <v>616</v>
      </c>
      <c r="D19" s="176"/>
      <c r="E19" s="77"/>
      <c r="F19" s="175"/>
      <c r="G19" s="175"/>
    </row>
    <row r="22" spans="2:7" ht="18">
      <c r="B22" s="202" t="s">
        <v>624</v>
      </c>
      <c r="C22" s="202"/>
      <c r="D22" s="202"/>
    </row>
    <row r="23" spans="2:7">
      <c r="B23" s="96"/>
      <c r="C23" s="97"/>
      <c r="D23" s="98"/>
    </row>
    <row r="24" spans="2:7">
      <c r="B24" s="99" t="s">
        <v>625</v>
      </c>
      <c r="C24" s="100" t="s">
        <v>615</v>
      </c>
      <c r="D24" s="101" t="s">
        <v>617</v>
      </c>
    </row>
    <row r="25" spans="2:7">
      <c r="B25" s="106" t="s">
        <v>626</v>
      </c>
      <c r="C25" s="103" t="s">
        <v>627</v>
      </c>
      <c r="D25" s="177"/>
    </row>
    <row r="26" spans="2:7" ht="28.8">
      <c r="B26" s="106" t="s">
        <v>628</v>
      </c>
      <c r="C26" s="103" t="s">
        <v>627</v>
      </c>
      <c r="D26" s="104"/>
    </row>
    <row r="27" spans="2:7">
      <c r="B27" s="106" t="s">
        <v>629</v>
      </c>
      <c r="C27" s="103" t="s">
        <v>627</v>
      </c>
      <c r="D27" s="104"/>
    </row>
    <row r="28" spans="2:7" ht="28.8">
      <c r="B28" s="106" t="s">
        <v>630</v>
      </c>
      <c r="C28" s="103" t="s">
        <v>627</v>
      </c>
      <c r="D28" s="104"/>
    </row>
    <row r="29" spans="2:7">
      <c r="B29" s="107" t="s">
        <v>631</v>
      </c>
      <c r="C29" s="103" t="s">
        <v>115</v>
      </c>
      <c r="D29" s="104"/>
    </row>
    <row r="30" spans="2:7">
      <c r="B30" s="107" t="s">
        <v>632</v>
      </c>
      <c r="C30" s="103" t="s">
        <v>623</v>
      </c>
      <c r="D30" s="104"/>
    </row>
    <row r="31" spans="2:7">
      <c r="B31" s="107" t="s">
        <v>633</v>
      </c>
      <c r="C31" s="103" t="s">
        <v>86</v>
      </c>
      <c r="D31" s="104"/>
    </row>
    <row r="41" spans="2:2">
      <c r="B41" s="125"/>
    </row>
    <row r="56" spans="2:42">
      <c r="B56" s="125"/>
      <c r="C56" t="s">
        <v>1071</v>
      </c>
      <c r="D56" t="s">
        <v>1071</v>
      </c>
      <c r="E56" t="s">
        <v>1071</v>
      </c>
      <c r="F56" t="s">
        <v>1071</v>
      </c>
      <c r="G56" t="s">
        <v>1071</v>
      </c>
      <c r="H56" t="s">
        <v>1072</v>
      </c>
      <c r="I56" t="s">
        <v>1073</v>
      </c>
      <c r="J56" t="s">
        <v>1074</v>
      </c>
      <c r="K56" t="s">
        <v>1075</v>
      </c>
      <c r="L56" t="s">
        <v>1076</v>
      </c>
      <c r="N56" t="s">
        <v>1077</v>
      </c>
      <c r="O56" t="s">
        <v>1078</v>
      </c>
      <c r="P56" t="s">
        <v>1079</v>
      </c>
      <c r="R56" t="s">
        <v>1080</v>
      </c>
      <c r="S56" t="s">
        <v>1081</v>
      </c>
      <c r="T56" t="s">
        <v>1082</v>
      </c>
      <c r="U56" t="s">
        <v>1083</v>
      </c>
      <c r="V56" t="s">
        <v>1084</v>
      </c>
      <c r="X56" t="s">
        <v>1085</v>
      </c>
      <c r="Y56" t="s">
        <v>1086</v>
      </c>
      <c r="Z56" t="s">
        <v>1087</v>
      </c>
      <c r="AA56" t="s">
        <v>1088</v>
      </c>
      <c r="AB56" t="s">
        <v>1071</v>
      </c>
      <c r="AC56" t="s">
        <v>1071</v>
      </c>
      <c r="AD56" t="s">
        <v>1071</v>
      </c>
      <c r="AE56" t="s">
        <v>1071</v>
      </c>
      <c r="AF56" t="s">
        <v>1071</v>
      </c>
      <c r="AG56" t="s">
        <v>1089</v>
      </c>
      <c r="AH56" t="s">
        <v>1090</v>
      </c>
      <c r="AI56" t="s">
        <v>1091</v>
      </c>
      <c r="AJ56" t="s">
        <v>1092</v>
      </c>
      <c r="AK56" t="s">
        <v>1093</v>
      </c>
      <c r="AL56" t="s">
        <v>1094</v>
      </c>
      <c r="AM56" t="s">
        <v>1095</v>
      </c>
      <c r="AN56" t="s">
        <v>1096</v>
      </c>
      <c r="AP56" t="s">
        <v>1097</v>
      </c>
    </row>
    <row r="75" spans="1:2" ht="46.8">
      <c r="A75" t="e" cm="1">
        <f t="array" aca="1" ref="A75" ca="1">[7]!_xldudf_AI_EXTRACT(B75,"Email")</f>
        <v>#NAME?</v>
      </c>
      <c r="B75" s="125" t="s">
        <v>1070</v>
      </c>
    </row>
    <row r="76" spans="1:2" hidden="1">
      <c r="A76" t="e" cm="1">
        <f t="array" aca="1" ref="A76" ca="1">[7]!_xldudf_AI_EXTRACT(B76,"Email")</f>
        <v>#NAME?</v>
      </c>
      <c r="B76" t="s">
        <v>1071</v>
      </c>
    </row>
    <row r="77" spans="1:2" hidden="1">
      <c r="A77" t="e" cm="1">
        <f t="array" aca="1" ref="A77" ca="1">[7]!_xldudf_AI_EXTRACT(B77,"Email")</f>
        <v>#NAME?</v>
      </c>
      <c r="B77" t="s">
        <v>1071</v>
      </c>
    </row>
    <row r="78" spans="1:2" hidden="1">
      <c r="A78" t="e" cm="1">
        <f t="array" aca="1" ref="A78" ca="1">[7]!_xldudf_AI_EXTRACT(B78,"Email")</f>
        <v>#NAME?</v>
      </c>
      <c r="B78" t="s">
        <v>1071</v>
      </c>
    </row>
    <row r="79" spans="1:2" hidden="1">
      <c r="A79" t="e" cm="1">
        <f t="array" aca="1" ref="A79" ca="1">[7]!_xldudf_AI_EXTRACT(B79,"Email")</f>
        <v>#NAME?</v>
      </c>
      <c r="B79" t="s">
        <v>1071</v>
      </c>
    </row>
    <row r="80" spans="1:2" hidden="1">
      <c r="A80" t="e" cm="1">
        <f t="array" aca="1" ref="A80" ca="1">[7]!_xldudf_AI_EXTRACT(B80,"Email")</f>
        <v>#NAME?</v>
      </c>
      <c r="B80" t="s">
        <v>1071</v>
      </c>
    </row>
    <row r="81" spans="1:2" hidden="1">
      <c r="A81" t="e" cm="1">
        <f t="array" aca="1" ref="A81" ca="1">[7]!_xldudf_AI_EXTRACT(B81,"Email")</f>
        <v>#NAME?</v>
      </c>
      <c r="B81" t="s">
        <v>1072</v>
      </c>
    </row>
    <row r="82" spans="1:2" hidden="1">
      <c r="A82" t="e" cm="1">
        <f t="array" aca="1" ref="A82" ca="1">[7]!_xldudf_AI_EXTRACT(B82,"Email")</f>
        <v>#NAME?</v>
      </c>
      <c r="B82" t="s">
        <v>1073</v>
      </c>
    </row>
    <row r="83" spans="1:2">
      <c r="A83" t="e" cm="1">
        <f t="array" aca="1" ref="A83" ca="1">[7]!_xldudf_AI_EXTRACT(B83,"Email")</f>
        <v>#NAME?</v>
      </c>
      <c r="B83" t="s">
        <v>1074</v>
      </c>
    </row>
    <row r="84" spans="1:2" hidden="1">
      <c r="A84" t="e" cm="1">
        <f t="array" aca="1" ref="A84" ca="1">[7]!_xldudf_AI_EXTRACT(B84,"Email")</f>
        <v>#NAME?</v>
      </c>
      <c r="B84" t="s">
        <v>1075</v>
      </c>
    </row>
    <row r="85" spans="1:2" hidden="1">
      <c r="A85" t="e" cm="1">
        <f t="array" aca="1" ref="A85" ca="1">[7]!_xldudf_AI_EXTRACT(B85,"Email")</f>
        <v>#NAME?</v>
      </c>
      <c r="B85" t="s">
        <v>1076</v>
      </c>
    </row>
    <row r="86" spans="1:2" hidden="1">
      <c r="A86" t="e" cm="1">
        <f t="array" aca="1" ref="A86" ca="1">[7]!_xldudf_AI_EXTRACT(B86,"Email")</f>
        <v>#NAME?</v>
      </c>
    </row>
    <row r="87" spans="1:2">
      <c r="A87" t="e" cm="1">
        <f t="array" aca="1" ref="A87" ca="1">[7]!_xldudf_AI_EXTRACT(B87,"Email")</f>
        <v>#NAME?</v>
      </c>
      <c r="B87" t="s">
        <v>1077</v>
      </c>
    </row>
    <row r="88" spans="1:2" hidden="1">
      <c r="A88" t="e" cm="1">
        <f t="array" aca="1" ref="A88" ca="1">[7]!_xldudf_AI_EXTRACT(B88,"Email")</f>
        <v>#NAME?</v>
      </c>
      <c r="B88" t="s">
        <v>1078</v>
      </c>
    </row>
    <row r="89" spans="1:2" hidden="1">
      <c r="A89" t="e" cm="1">
        <f t="array" aca="1" ref="A89" ca="1">[7]!_xldudf_AI_EXTRACT(B89,"Email")</f>
        <v>#NAME?</v>
      </c>
      <c r="B89" t="s">
        <v>1079</v>
      </c>
    </row>
    <row r="90" spans="1:2" hidden="1">
      <c r="A90" t="e" cm="1">
        <f t="array" aca="1" ref="A90" ca="1">[7]!_xldudf_AI_EXTRACT(B90,"Email")</f>
        <v>#NAME?</v>
      </c>
    </row>
    <row r="91" spans="1:2" hidden="1">
      <c r="A91" t="e" cm="1">
        <f t="array" aca="1" ref="A91" ca="1">[7]!_xldudf_AI_EXTRACT(B91,"Email")</f>
        <v>#NAME?</v>
      </c>
      <c r="B91" t="s">
        <v>1080</v>
      </c>
    </row>
    <row r="92" spans="1:2" hidden="1">
      <c r="A92" t="e" cm="1">
        <f t="array" aca="1" ref="A92" ca="1">[7]!_xldudf_AI_EXTRACT(B92,"Email")</f>
        <v>#NAME?</v>
      </c>
      <c r="B92" t="s">
        <v>1081</v>
      </c>
    </row>
    <row r="93" spans="1:2">
      <c r="A93" t="e" cm="1">
        <f t="array" aca="1" ref="A93" ca="1">[7]!_xldudf_AI_EXTRACT(B93,"Email")</f>
        <v>#NAME?</v>
      </c>
      <c r="B93" t="s">
        <v>1082</v>
      </c>
    </row>
    <row r="94" spans="1:2" hidden="1">
      <c r="A94" t="e" cm="1">
        <f t="array" aca="1" ref="A94" ca="1">[7]!_xldudf_AI_EXTRACT(B94,"Email")</f>
        <v>#NAME?</v>
      </c>
      <c r="B94" t="s">
        <v>1083</v>
      </c>
    </row>
    <row r="95" spans="1:2" hidden="1">
      <c r="A95" t="e" cm="1">
        <f t="array" aca="1" ref="A95" ca="1">[7]!_xldudf_AI_EXTRACT(B95,"Email")</f>
        <v>#NAME?</v>
      </c>
      <c r="B95" t="s">
        <v>1084</v>
      </c>
    </row>
    <row r="96" spans="1:2" hidden="1">
      <c r="A96" t="e" cm="1">
        <f t="array" aca="1" ref="A96" ca="1">[7]!_xldudf_AI_EXTRACT(B96,"Email")</f>
        <v>#NAME?</v>
      </c>
    </row>
    <row r="97" spans="1:2">
      <c r="A97" t="e" cm="1">
        <f t="array" aca="1" ref="A97" ca="1">[7]!_xldudf_AI_EXTRACT(B97,"Email")</f>
        <v>#NAME?</v>
      </c>
      <c r="B97" t="s">
        <v>1085</v>
      </c>
    </row>
    <row r="98" spans="1:2" hidden="1">
      <c r="A98" t="e" cm="1">
        <f t="array" aca="1" ref="A98" ca="1">[7]!_xldudf_AI_EXTRACT(B98,"Email")</f>
        <v>#NAME?</v>
      </c>
      <c r="B98" t="s">
        <v>1086</v>
      </c>
    </row>
    <row r="99" spans="1:2" hidden="1">
      <c r="A99" t="e" cm="1">
        <f t="array" aca="1" ref="A99" ca="1">[7]!_xldudf_AI_EXTRACT(B99,"Email")</f>
        <v>#NAME?</v>
      </c>
      <c r="B99" t="s">
        <v>1087</v>
      </c>
    </row>
    <row r="100" spans="1:2" hidden="1">
      <c r="A100" t="e" cm="1">
        <f t="array" aca="1" ref="A100" ca="1">[7]!_xldudf_AI_EXTRACT(B100,"Email")</f>
        <v>#NAME?</v>
      </c>
      <c r="B100" t="s">
        <v>1088</v>
      </c>
    </row>
    <row r="101" spans="1:2" hidden="1">
      <c r="A101" t="e" cm="1">
        <f t="array" aca="1" ref="A101" ca="1">[7]!_xldudf_AI_EXTRACT(B101,"Email")</f>
        <v>#NAME?</v>
      </c>
      <c r="B101" t="s">
        <v>1071</v>
      </c>
    </row>
    <row r="102" spans="1:2" hidden="1">
      <c r="A102" t="e" cm="1">
        <f t="array" aca="1" ref="A102" ca="1">[7]!_xldudf_AI_EXTRACT(B102,"Email")</f>
        <v>#NAME?</v>
      </c>
      <c r="B102" t="s">
        <v>1071</v>
      </c>
    </row>
    <row r="103" spans="1:2" hidden="1">
      <c r="A103" t="e" cm="1">
        <f t="array" aca="1" ref="A103" ca="1">[7]!_xldudf_AI_EXTRACT(B103,"Email")</f>
        <v>#NAME?</v>
      </c>
      <c r="B103" t="s">
        <v>1071</v>
      </c>
    </row>
    <row r="104" spans="1:2" hidden="1">
      <c r="A104" t="e" cm="1">
        <f t="array" aca="1" ref="A104" ca="1">[7]!_xldudf_AI_EXTRACT(B104,"Email")</f>
        <v>#NAME?</v>
      </c>
      <c r="B104" t="s">
        <v>1071</v>
      </c>
    </row>
    <row r="105" spans="1:2" hidden="1">
      <c r="A105" t="e" cm="1">
        <f t="array" aca="1" ref="A105" ca="1">[7]!_xldudf_AI_EXTRACT(B105,"Email")</f>
        <v>#NAME?</v>
      </c>
      <c r="B105" t="s">
        <v>1071</v>
      </c>
    </row>
    <row r="106" spans="1:2" hidden="1">
      <c r="A106" t="e" cm="1">
        <f t="array" aca="1" ref="A106" ca="1">[7]!_xldudf_AI_EXTRACT(B106,"Email")</f>
        <v>#NAME?</v>
      </c>
      <c r="B106" t="s">
        <v>1089</v>
      </c>
    </row>
    <row r="107" spans="1:2" hidden="1">
      <c r="A107" t="e" cm="1">
        <f t="array" aca="1" ref="A107" ca="1">[7]!_xldudf_AI_EXTRACT(B107,"Email")</f>
        <v>#NAME?</v>
      </c>
      <c r="B107" t="s">
        <v>1090</v>
      </c>
    </row>
    <row r="108" spans="1:2" hidden="1">
      <c r="A108" t="e" cm="1">
        <f t="array" aca="1" ref="A108" ca="1">[7]!_xldudf_AI_EXTRACT(B108,"Email")</f>
        <v>#NAME?</v>
      </c>
      <c r="B108" t="s">
        <v>1091</v>
      </c>
    </row>
    <row r="109" spans="1:2" hidden="1">
      <c r="A109" t="e" cm="1">
        <f t="array" aca="1" ref="A109" ca="1">[7]!_xldudf_AI_EXTRACT(B109,"Email")</f>
        <v>#NAME?</v>
      </c>
      <c r="B109" t="s">
        <v>1092</v>
      </c>
    </row>
    <row r="110" spans="1:2" hidden="1">
      <c r="A110" t="e" cm="1">
        <f t="array" aca="1" ref="A110" ca="1">[7]!_xldudf_AI_EXTRACT(B110,"Email")</f>
        <v>#NAME?</v>
      </c>
      <c r="B110" t="s">
        <v>1093</v>
      </c>
    </row>
    <row r="111" spans="1:2" hidden="1">
      <c r="A111" t="e" cm="1">
        <f t="array" aca="1" ref="A111" ca="1">[7]!_xldudf_AI_EXTRACT(B111,"Email")</f>
        <v>#NAME?</v>
      </c>
      <c r="B111" t="s">
        <v>1094</v>
      </c>
    </row>
    <row r="112" spans="1:2" hidden="1">
      <c r="A112" t="e" cm="1">
        <f t="array" aca="1" ref="A112" ca="1">[7]!_xldudf_AI_EXTRACT(B112,"Email")</f>
        <v>#NAME?</v>
      </c>
      <c r="B112" t="s">
        <v>1095</v>
      </c>
    </row>
    <row r="113" spans="1:2" hidden="1">
      <c r="A113" t="e" cm="1">
        <f t="array" aca="1" ref="A113" ca="1">[7]!_xldudf_AI_EXTRACT(B113,"Email")</f>
        <v>#NAME?</v>
      </c>
      <c r="B113" t="s">
        <v>1096</v>
      </c>
    </row>
    <row r="114" spans="1:2" hidden="1">
      <c r="A114" t="e" cm="1">
        <f t="array" aca="1" ref="A114" ca="1">[7]!_xldudf_AI_EXTRACT(B114,"Email")</f>
        <v>#NAME?</v>
      </c>
    </row>
    <row r="115" spans="1:2" hidden="1">
      <c r="A115" t="e" cm="1">
        <f t="array" aca="1" ref="A115" ca="1">[7]!_xldudf_AI_EXTRACT(B115,"Email")</f>
        <v>#NAME?</v>
      </c>
      <c r="B115" t="s">
        <v>1097</v>
      </c>
    </row>
  </sheetData>
  <autoFilter ref="A74:A115" xr:uid="{E15D6D4B-05D7-4D8F-85BC-0C5507186C2B}">
    <filterColumn colId="0">
      <filters>
        <filter val="hesh@heshherbal.com"/>
        <filter val="hindustan@sancharnet.in;hindustanmint@yahoo.com"/>
        <filter val="info@hennexindia.com"/>
        <filter val="info@hriindia.com"/>
        <filter val="info@indiahenna.com"/>
      </filters>
    </filterColumn>
  </autoFilter>
  <mergeCells count="2">
    <mergeCell ref="B1:G1"/>
    <mergeCell ref="B22:D2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77E8F-CF30-4C15-BC28-9980AD1C4693}">
  <dimension ref="A1:C37"/>
  <sheetViews>
    <sheetView workbookViewId="0">
      <selection activeCell="C40" sqref="C40"/>
    </sheetView>
  </sheetViews>
  <sheetFormatPr defaultRowHeight="15.6"/>
  <cols>
    <col min="1" max="1" width="30" customWidth="1"/>
    <col min="2" max="2" width="33.09765625" customWidth="1"/>
    <col min="3" max="3" width="49" customWidth="1"/>
  </cols>
  <sheetData>
    <row r="1" spans="1:3" ht="33.6">
      <c r="A1" s="108" t="s">
        <v>585</v>
      </c>
      <c r="B1" s="109" t="s">
        <v>636</v>
      </c>
      <c r="C1" s="109"/>
    </row>
    <row r="2" spans="1:3">
      <c r="A2" s="110" t="s">
        <v>637</v>
      </c>
      <c r="B2" s="111" t="s">
        <v>638</v>
      </c>
      <c r="C2" s="112"/>
    </row>
    <row r="3" spans="1:3">
      <c r="A3" s="112"/>
      <c r="B3" s="112"/>
      <c r="C3" s="112"/>
    </row>
    <row r="4" spans="1:3">
      <c r="A4" s="112"/>
      <c r="B4" s="112"/>
      <c r="C4" s="112"/>
    </row>
    <row r="5" spans="1:3" ht="18">
      <c r="A5" s="202" t="s">
        <v>639</v>
      </c>
      <c r="B5" s="202"/>
      <c r="C5" s="202"/>
    </row>
    <row r="6" spans="1:3">
      <c r="A6" s="113" t="s">
        <v>640</v>
      </c>
      <c r="B6" s="113" t="s">
        <v>641</v>
      </c>
      <c r="C6" s="114" t="s">
        <v>642</v>
      </c>
    </row>
    <row r="7" spans="1:3" ht="89.4" customHeight="1">
      <c r="A7" s="102" t="s">
        <v>643</v>
      </c>
      <c r="B7" s="103" t="s">
        <v>658</v>
      </c>
      <c r="C7" s="115"/>
    </row>
    <row r="8" spans="1:3">
      <c r="A8" s="116"/>
      <c r="B8" s="116"/>
      <c r="C8" s="116"/>
    </row>
    <row r="9" spans="1:3" ht="18">
      <c r="A9" s="202" t="s">
        <v>645</v>
      </c>
      <c r="B9" s="202"/>
      <c r="C9" s="202"/>
    </row>
    <row r="10" spans="1:3">
      <c r="A10" s="113" t="s">
        <v>640</v>
      </c>
      <c r="B10" s="113" t="s">
        <v>641</v>
      </c>
      <c r="C10" s="114" t="s">
        <v>642</v>
      </c>
    </row>
    <row r="11" spans="1:3" hidden="1">
      <c r="A11" s="117" t="s">
        <v>646</v>
      </c>
      <c r="B11" s="118" t="s">
        <v>644</v>
      </c>
      <c r="C11" s="115" t="e" cm="1">
        <f t="array" aca="1" ref="C11" ca="1">[8]!_xldudf_AI_TRANSLATE(A11:A17,B11:B17)</f>
        <v>#NAME?</v>
      </c>
    </row>
    <row r="12" spans="1:3" hidden="1">
      <c r="A12" s="117" t="s">
        <v>647</v>
      </c>
      <c r="B12" s="118" t="s">
        <v>648</v>
      </c>
      <c r="C12" s="119"/>
    </row>
    <row r="13" spans="1:3" hidden="1">
      <c r="A13" s="117" t="s">
        <v>649</v>
      </c>
      <c r="B13" s="118" t="s">
        <v>650</v>
      </c>
      <c r="C13" s="119"/>
    </row>
    <row r="14" spans="1:3" ht="20.399999999999999" hidden="1">
      <c r="A14" s="117" t="s">
        <v>651</v>
      </c>
      <c r="B14" s="118" t="s">
        <v>652</v>
      </c>
      <c r="C14" s="119"/>
    </row>
    <row r="15" spans="1:3" hidden="1">
      <c r="A15" s="117" t="s">
        <v>653</v>
      </c>
      <c r="B15" s="118" t="s">
        <v>654</v>
      </c>
      <c r="C15" s="119"/>
    </row>
    <row r="16" spans="1:3" hidden="1">
      <c r="A16" s="117" t="s">
        <v>655</v>
      </c>
      <c r="B16" s="118" t="s">
        <v>656</v>
      </c>
      <c r="C16" s="119"/>
    </row>
    <row r="17" spans="1:3" hidden="1">
      <c r="A17" s="117" t="s">
        <v>657</v>
      </c>
      <c r="B17" s="118" t="s">
        <v>658</v>
      </c>
      <c r="C17" s="120"/>
    </row>
    <row r="18" spans="1:3">
      <c r="A18" s="121"/>
      <c r="B18" s="121"/>
      <c r="C18" s="122"/>
    </row>
    <row r="19" spans="1:3" ht="18">
      <c r="A19" s="202" t="s">
        <v>659</v>
      </c>
      <c r="B19" s="202"/>
      <c r="C19" s="202"/>
    </row>
    <row r="20" spans="1:3">
      <c r="A20" s="113" t="s">
        <v>640</v>
      </c>
      <c r="B20" s="113"/>
      <c r="C20" s="114" t="s">
        <v>642</v>
      </c>
    </row>
    <row r="21" spans="1:3" ht="23.4" customHeight="1">
      <c r="A21" s="123" t="s">
        <v>646</v>
      </c>
      <c r="B21" s="118" t="s">
        <v>644</v>
      </c>
      <c r="C21" s="178"/>
    </row>
    <row r="22" spans="1:3" ht="29.4" customHeight="1">
      <c r="A22" s="123" t="s">
        <v>647</v>
      </c>
      <c r="B22" s="118" t="s">
        <v>644</v>
      </c>
      <c r="C22" s="178"/>
    </row>
    <row r="23" spans="1:3" ht="19.8" customHeight="1">
      <c r="A23" s="123" t="s">
        <v>649</v>
      </c>
      <c r="B23" s="118" t="s">
        <v>644</v>
      </c>
      <c r="C23" s="178"/>
    </row>
    <row r="24" spans="1:3" ht="39" customHeight="1">
      <c r="A24" s="123" t="s">
        <v>651</v>
      </c>
      <c r="B24" s="118" t="s">
        <v>644</v>
      </c>
      <c r="C24" s="178"/>
    </row>
    <row r="25" spans="1:3" ht="24" customHeight="1">
      <c r="A25" s="123" t="s">
        <v>653</v>
      </c>
      <c r="B25" s="118" t="s">
        <v>644</v>
      </c>
      <c r="C25" s="178"/>
    </row>
    <row r="26" spans="1:3" ht="21.6" customHeight="1">
      <c r="A26" s="123" t="s">
        <v>655</v>
      </c>
      <c r="B26" s="118" t="s">
        <v>644</v>
      </c>
      <c r="C26" s="178"/>
    </row>
    <row r="27" spans="1:3" ht="20.399999999999999" customHeight="1">
      <c r="A27" s="123" t="s">
        <v>657</v>
      </c>
      <c r="B27" s="118" t="s">
        <v>644</v>
      </c>
      <c r="C27" s="178"/>
    </row>
    <row r="29" spans="1:3" ht="18">
      <c r="A29" s="202" t="s">
        <v>645</v>
      </c>
      <c r="B29" s="202"/>
      <c r="C29" s="202"/>
    </row>
    <row r="30" spans="1:3">
      <c r="A30" s="113" t="s">
        <v>640</v>
      </c>
      <c r="B30" s="113" t="s">
        <v>641</v>
      </c>
      <c r="C30" s="114" t="s">
        <v>642</v>
      </c>
    </row>
    <row r="31" spans="1:3">
      <c r="A31" s="117" t="s">
        <v>646</v>
      </c>
      <c r="B31" s="118" t="s">
        <v>644</v>
      </c>
      <c r="C31" s="179"/>
    </row>
    <row r="32" spans="1:3">
      <c r="A32" s="117" t="s">
        <v>647</v>
      </c>
      <c r="B32" s="118" t="s">
        <v>648</v>
      </c>
      <c r="C32" s="180"/>
    </row>
    <row r="33" spans="1:3">
      <c r="A33" s="117" t="s">
        <v>649</v>
      </c>
      <c r="B33" s="118" t="s">
        <v>650</v>
      </c>
      <c r="C33" s="180"/>
    </row>
    <row r="34" spans="1:3" ht="20.399999999999999">
      <c r="A34" s="117" t="s">
        <v>651</v>
      </c>
      <c r="B34" s="118" t="s">
        <v>652</v>
      </c>
      <c r="C34" s="180"/>
    </row>
    <row r="35" spans="1:3">
      <c r="A35" s="117" t="s">
        <v>653</v>
      </c>
      <c r="B35" s="118" t="s">
        <v>654</v>
      </c>
      <c r="C35" s="180"/>
    </row>
    <row r="36" spans="1:3">
      <c r="A36" s="117" t="s">
        <v>655</v>
      </c>
      <c r="B36" s="118" t="s">
        <v>656</v>
      </c>
      <c r="C36" s="180"/>
    </row>
    <row r="37" spans="1:3">
      <c r="A37" s="117" t="s">
        <v>657</v>
      </c>
      <c r="B37" s="118" t="s">
        <v>658</v>
      </c>
      <c r="C37" s="181"/>
    </row>
  </sheetData>
  <mergeCells count="4">
    <mergeCell ref="A5:C5"/>
    <mergeCell ref="A9:C9"/>
    <mergeCell ref="A19:C19"/>
    <mergeCell ref="A29:C2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A7DD-508B-4745-A1AD-6F3E45758DB5}">
  <dimension ref="A1:F31"/>
  <sheetViews>
    <sheetView workbookViewId="0">
      <selection activeCell="E31" sqref="E31"/>
    </sheetView>
  </sheetViews>
  <sheetFormatPr defaultColWidth="11" defaultRowHeight="15.6"/>
  <cols>
    <col min="1" max="1" width="33.19921875" style="112" customWidth="1"/>
    <col min="2" max="2" width="45" style="112" customWidth="1"/>
    <col min="3" max="3" width="15.59765625" style="112" customWidth="1"/>
    <col min="4" max="4" width="11" style="127"/>
    <col min="5" max="16384" width="11" style="112"/>
  </cols>
  <sheetData>
    <row r="1" spans="1:6" ht="33.6">
      <c r="A1" s="108" t="s">
        <v>585</v>
      </c>
      <c r="B1" s="109" t="s">
        <v>660</v>
      </c>
      <c r="C1" s="109"/>
      <c r="D1" s="126"/>
      <c r="E1" s="126"/>
      <c r="F1" s="126"/>
    </row>
    <row r="2" spans="1:6">
      <c r="A2" s="110" t="s">
        <v>637</v>
      </c>
      <c r="B2" s="111" t="s">
        <v>661</v>
      </c>
      <c r="D2" s="112"/>
    </row>
    <row r="5" spans="1:6" ht="18">
      <c r="A5" s="202" t="s">
        <v>662</v>
      </c>
      <c r="B5" s="202"/>
      <c r="C5" s="202"/>
      <c r="D5" s="128"/>
    </row>
    <row r="6" spans="1:6">
      <c r="A6" s="99" t="s">
        <v>663</v>
      </c>
      <c r="B6" s="99" t="s">
        <v>664</v>
      </c>
      <c r="C6" s="99"/>
      <c r="D6" s="129"/>
    </row>
    <row r="7" spans="1:6">
      <c r="A7" s="102" t="s">
        <v>665</v>
      </c>
      <c r="B7" s="105" t="s">
        <v>666</v>
      </c>
      <c r="C7" s="130"/>
      <c r="D7" s="129"/>
    </row>
    <row r="8" spans="1:6">
      <c r="A8" s="102" t="s">
        <v>667</v>
      </c>
      <c r="B8" s="131" t="s">
        <v>668</v>
      </c>
      <c r="C8" s="130"/>
      <c r="D8" s="129"/>
    </row>
    <row r="9" spans="1:6">
      <c r="A9" s="132" t="s">
        <v>669</v>
      </c>
      <c r="B9" s="177"/>
      <c r="C9" s="135"/>
      <c r="D9" s="129" t="s">
        <v>670</v>
      </c>
    </row>
    <row r="10" spans="1:6">
      <c r="A10" s="132" t="s">
        <v>671</v>
      </c>
      <c r="B10" s="133"/>
      <c r="C10" s="135"/>
      <c r="D10" s="129"/>
    </row>
    <row r="11" spans="1:6">
      <c r="A11" s="132" t="s">
        <v>672</v>
      </c>
      <c r="B11" s="133"/>
      <c r="C11" s="135"/>
      <c r="D11" s="129"/>
    </row>
    <row r="12" spans="1:6">
      <c r="A12" s="136" t="s">
        <v>673</v>
      </c>
      <c r="B12" s="133"/>
      <c r="C12" s="135"/>
      <c r="D12" s="129"/>
    </row>
    <row r="13" spans="1:6">
      <c r="A13" s="136" t="s">
        <v>674</v>
      </c>
      <c r="B13" s="133"/>
      <c r="C13" s="135"/>
      <c r="D13" s="129"/>
    </row>
    <row r="14" spans="1:6">
      <c r="A14" s="136" t="s">
        <v>675</v>
      </c>
      <c r="B14" s="133"/>
      <c r="C14" s="135"/>
      <c r="D14" s="129"/>
    </row>
    <row r="15" spans="1:6">
      <c r="A15" s="136" t="s">
        <v>676</v>
      </c>
      <c r="B15" s="133"/>
      <c r="C15" s="135"/>
      <c r="D15" s="129"/>
    </row>
    <row r="16" spans="1:6">
      <c r="A16" s="136" t="s">
        <v>677</v>
      </c>
      <c r="B16" s="133"/>
      <c r="C16" s="135"/>
      <c r="D16" s="129"/>
    </row>
    <row r="17" spans="1:4">
      <c r="A17" s="136" t="s">
        <v>678</v>
      </c>
      <c r="B17" s="134"/>
      <c r="C17" s="135"/>
      <c r="D17" s="129"/>
    </row>
    <row r="18" spans="1:4">
      <c r="A18" s="121"/>
      <c r="B18" s="121"/>
      <c r="C18" s="121"/>
      <c r="D18" s="129"/>
    </row>
    <row r="19" spans="1:4" ht="18">
      <c r="A19" s="202" t="s">
        <v>679</v>
      </c>
      <c r="B19" s="202"/>
      <c r="C19" s="202"/>
      <c r="D19" s="129"/>
    </row>
    <row r="20" spans="1:4">
      <c r="A20" s="113" t="s">
        <v>623</v>
      </c>
      <c r="B20" s="113" t="s">
        <v>203</v>
      </c>
      <c r="C20" s="113" t="s">
        <v>680</v>
      </c>
      <c r="D20" s="129"/>
    </row>
    <row r="21" spans="1:4">
      <c r="A21" s="137" t="s">
        <v>681</v>
      </c>
      <c r="B21" s="138" t="s">
        <v>682</v>
      </c>
      <c r="C21" s="139" t="s">
        <v>683</v>
      </c>
      <c r="D21" s="129"/>
    </row>
    <row r="22" spans="1:4">
      <c r="A22" s="137" t="s">
        <v>684</v>
      </c>
      <c r="B22" s="140" t="s">
        <v>685</v>
      </c>
      <c r="C22" s="141" t="s">
        <v>686</v>
      </c>
      <c r="D22" s="129"/>
    </row>
    <row r="23" spans="1:4" ht="18">
      <c r="A23" s="136" t="s">
        <v>112</v>
      </c>
      <c r="B23" s="182"/>
      <c r="C23" s="142"/>
      <c r="D23" s="129" t="s">
        <v>670</v>
      </c>
    </row>
    <row r="24" spans="1:4">
      <c r="A24" s="136" t="s">
        <v>687</v>
      </c>
      <c r="B24" s="143"/>
      <c r="C24" s="144"/>
      <c r="D24" s="129"/>
    </row>
    <row r="25" spans="1:4">
      <c r="A25" s="136" t="s">
        <v>688</v>
      </c>
      <c r="B25" s="143"/>
      <c r="C25" s="144"/>
      <c r="D25" s="129"/>
    </row>
    <row r="26" spans="1:4">
      <c r="A26" s="136" t="s">
        <v>689</v>
      </c>
      <c r="B26" s="143"/>
      <c r="C26" s="144"/>
      <c r="D26" s="129"/>
    </row>
    <row r="27" spans="1:4">
      <c r="A27" s="136" t="s">
        <v>690</v>
      </c>
      <c r="B27" s="143"/>
      <c r="C27" s="144"/>
      <c r="D27" s="129"/>
    </row>
    <row r="28" spans="1:4">
      <c r="A28" s="136" t="s">
        <v>691</v>
      </c>
      <c r="B28" s="145"/>
      <c r="C28" s="144"/>
      <c r="D28" s="129"/>
    </row>
    <row r="29" spans="1:4">
      <c r="A29" s="136" t="s">
        <v>692</v>
      </c>
      <c r="B29" s="145"/>
      <c r="C29" s="144"/>
      <c r="D29" s="129"/>
    </row>
    <row r="30" spans="1:4">
      <c r="A30" s="136" t="s">
        <v>693</v>
      </c>
      <c r="B30" s="145"/>
      <c r="C30" s="144"/>
      <c r="D30" s="129"/>
    </row>
    <row r="31" spans="1:4">
      <c r="A31" s="136" t="s">
        <v>694</v>
      </c>
      <c r="B31" s="146"/>
      <c r="C31" s="147"/>
      <c r="D31" s="129"/>
    </row>
  </sheetData>
  <mergeCells count="2">
    <mergeCell ref="A5:C5"/>
    <mergeCell ref="A19:C1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84F8-4EEB-40E3-B88F-FDB17804AFD5}">
  <dimension ref="A1:C17"/>
  <sheetViews>
    <sheetView workbookViewId="0">
      <selection activeCell="C23" sqref="C23"/>
    </sheetView>
  </sheetViews>
  <sheetFormatPr defaultColWidth="11" defaultRowHeight="15.6"/>
  <cols>
    <col min="1" max="1" width="13" style="112" customWidth="1"/>
    <col min="2" max="2" width="61.5" style="112" customWidth="1"/>
    <col min="3" max="16384" width="11" style="112"/>
  </cols>
  <sheetData>
    <row r="1" spans="1:3" ht="33.6">
      <c r="A1" s="108" t="s">
        <v>585</v>
      </c>
      <c r="B1" s="109" t="s">
        <v>695</v>
      </c>
      <c r="C1" s="126"/>
    </row>
    <row r="2" spans="1:3">
      <c r="A2" s="110" t="s">
        <v>637</v>
      </c>
      <c r="B2" s="111" t="s">
        <v>696</v>
      </c>
    </row>
    <row r="5" spans="1:3" ht="18">
      <c r="A5" s="202" t="s">
        <v>697</v>
      </c>
      <c r="B5" s="202"/>
      <c r="C5" s="148"/>
    </row>
    <row r="6" spans="1:3">
      <c r="A6" s="113" t="s">
        <v>698</v>
      </c>
      <c r="B6" s="149" t="s">
        <v>699</v>
      </c>
      <c r="C6" s="121"/>
    </row>
    <row r="7" spans="1:3">
      <c r="A7" s="150"/>
      <c r="B7" s="150"/>
      <c r="C7" s="121"/>
    </row>
    <row r="8" spans="1:3">
      <c r="A8" s="151"/>
      <c r="B8" s="135" t="e" cm="1">
        <f t="array" aca="1" ref="B8" ca="1">[7]!_xldudf_AI_LIST(B6)</f>
        <v>#NAME?</v>
      </c>
      <c r="C8" s="121"/>
    </row>
    <row r="9" spans="1:3" ht="15.9" customHeight="1">
      <c r="A9" s="152"/>
      <c r="B9" s="135"/>
      <c r="C9" s="121"/>
    </row>
    <row r="10" spans="1:3" ht="15.9" customHeight="1">
      <c r="A10" s="153"/>
      <c r="B10" s="135"/>
      <c r="C10" s="121"/>
    </row>
    <row r="11" spans="1:3" ht="15.9" customHeight="1">
      <c r="A11" s="153"/>
      <c r="B11" s="135"/>
      <c r="C11" s="121"/>
    </row>
    <row r="12" spans="1:3" ht="15.9" customHeight="1">
      <c r="A12" s="152"/>
      <c r="B12" s="135"/>
      <c r="C12" s="121"/>
    </row>
    <row r="13" spans="1:3" ht="15.9" customHeight="1">
      <c r="A13" s="153"/>
      <c r="B13" s="135"/>
      <c r="C13" s="121"/>
    </row>
    <row r="14" spans="1:3" ht="15.9" customHeight="1">
      <c r="A14" s="152"/>
      <c r="B14" s="135"/>
      <c r="C14" s="121"/>
    </row>
    <row r="15" spans="1:3" ht="15.9" customHeight="1">
      <c r="A15" s="152"/>
      <c r="B15" s="135"/>
      <c r="C15" s="121"/>
    </row>
    <row r="16" spans="1:3" ht="15.9" customHeight="1">
      <c r="A16" s="152"/>
      <c r="B16" s="135"/>
      <c r="C16" s="121"/>
    </row>
    <row r="17" spans="1:3" ht="15.9" customHeight="1">
      <c r="A17" s="154"/>
      <c r="B17" s="135"/>
      <c r="C17" s="121"/>
    </row>
  </sheetData>
  <mergeCells count="1">
    <mergeCell ref="A5:B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A12B-1AE5-4EA1-8B98-88E1A3F148C9}">
  <dimension ref="A1:G345"/>
  <sheetViews>
    <sheetView workbookViewId="0">
      <selection activeCell="N9" sqref="N9"/>
    </sheetView>
  </sheetViews>
  <sheetFormatPr defaultRowHeight="15.6"/>
  <cols>
    <col min="3" max="3" width="9.59765625" customWidth="1"/>
    <col min="4" max="4" width="15" customWidth="1"/>
  </cols>
  <sheetData>
    <row r="1" spans="1:7">
      <c r="A1" s="163" t="s">
        <v>700</v>
      </c>
      <c r="B1" s="163" t="s">
        <v>203</v>
      </c>
      <c r="C1" s="163" t="s">
        <v>136</v>
      </c>
      <c r="D1" s="163" t="s">
        <v>701</v>
      </c>
      <c r="E1" s="163" t="s">
        <v>702</v>
      </c>
      <c r="F1" s="163" t="s">
        <v>703</v>
      </c>
      <c r="G1" s="163" t="s">
        <v>50</v>
      </c>
    </row>
    <row r="2" spans="1:7">
      <c r="A2" s="155">
        <v>38447</v>
      </c>
      <c r="B2" s="156" t="s">
        <v>704</v>
      </c>
      <c r="C2" s="156" t="s">
        <v>705</v>
      </c>
      <c r="D2" s="157" t="s">
        <v>706</v>
      </c>
      <c r="E2" s="156" t="s">
        <v>707</v>
      </c>
      <c r="F2" s="158">
        <v>4007.9863999999998</v>
      </c>
      <c r="G2" s="158">
        <v>4554.53</v>
      </c>
    </row>
    <row r="3" spans="1:7">
      <c r="A3" s="159">
        <v>38646</v>
      </c>
      <c r="B3" s="157" t="s">
        <v>211</v>
      </c>
      <c r="C3" s="157" t="s">
        <v>705</v>
      </c>
      <c r="D3" s="157" t="s">
        <v>708</v>
      </c>
      <c r="E3" s="157" t="s">
        <v>709</v>
      </c>
      <c r="F3" s="160">
        <v>8597.4559000000008</v>
      </c>
      <c r="G3" s="160">
        <v>9195.14</v>
      </c>
    </row>
    <row r="4" spans="1:7">
      <c r="A4" s="159">
        <v>38377</v>
      </c>
      <c r="B4" s="157" t="s">
        <v>710</v>
      </c>
      <c r="C4" s="157" t="s">
        <v>705</v>
      </c>
      <c r="D4" s="157" t="s">
        <v>711</v>
      </c>
      <c r="E4" s="157" t="s">
        <v>712</v>
      </c>
      <c r="F4" s="160">
        <v>3148.5255999999999</v>
      </c>
      <c r="G4" s="160">
        <v>3577.87</v>
      </c>
    </row>
    <row r="5" spans="1:7">
      <c r="A5" s="159">
        <v>38463</v>
      </c>
      <c r="B5" s="157" t="s">
        <v>710</v>
      </c>
      <c r="C5" s="157" t="s">
        <v>705</v>
      </c>
      <c r="D5" s="157" t="s">
        <v>706</v>
      </c>
      <c r="E5" s="157" t="s">
        <v>713</v>
      </c>
      <c r="F5" s="160">
        <v>731.8193</v>
      </c>
      <c r="G5" s="160">
        <v>1977.89</v>
      </c>
    </row>
    <row r="6" spans="1:7">
      <c r="A6" s="155">
        <v>38412</v>
      </c>
      <c r="B6" s="156" t="s">
        <v>704</v>
      </c>
      <c r="C6" s="156" t="s">
        <v>705</v>
      </c>
      <c r="D6" s="157" t="s">
        <v>714</v>
      </c>
      <c r="E6" s="156" t="s">
        <v>715</v>
      </c>
      <c r="F6" s="158">
        <v>2741.9580000000001</v>
      </c>
      <c r="G6" s="158">
        <v>6093.24</v>
      </c>
    </row>
    <row r="7" spans="1:7">
      <c r="A7" s="155">
        <v>38426</v>
      </c>
      <c r="B7" s="156" t="s">
        <v>704</v>
      </c>
      <c r="C7" s="156" t="s">
        <v>705</v>
      </c>
      <c r="D7" s="157" t="s">
        <v>716</v>
      </c>
      <c r="E7" s="156" t="s">
        <v>717</v>
      </c>
      <c r="F7" s="158">
        <v>3491.8708999999999</v>
      </c>
      <c r="G7" s="158">
        <v>8120.63</v>
      </c>
    </row>
    <row r="8" spans="1:7">
      <c r="A8" s="159">
        <v>38401</v>
      </c>
      <c r="B8" s="157" t="s">
        <v>710</v>
      </c>
      <c r="C8" s="157" t="s">
        <v>705</v>
      </c>
      <c r="D8" s="157" t="s">
        <v>718</v>
      </c>
      <c r="E8" s="157" t="s">
        <v>719</v>
      </c>
      <c r="F8" s="160">
        <v>2924.2365</v>
      </c>
      <c r="G8" s="160">
        <v>6800.55</v>
      </c>
    </row>
    <row r="9" spans="1:7">
      <c r="A9" s="155">
        <v>38155</v>
      </c>
      <c r="B9" s="156" t="s">
        <v>710</v>
      </c>
      <c r="C9" s="156" t="s">
        <v>705</v>
      </c>
      <c r="D9" s="157" t="s">
        <v>720</v>
      </c>
      <c r="E9" s="156" t="s">
        <v>721</v>
      </c>
      <c r="F9" s="158">
        <v>6305.0007999999998</v>
      </c>
      <c r="G9" s="158">
        <v>9272.06</v>
      </c>
    </row>
    <row r="10" spans="1:7">
      <c r="A10" s="155">
        <v>38326</v>
      </c>
      <c r="B10" s="156" t="s">
        <v>216</v>
      </c>
      <c r="C10" s="156" t="s">
        <v>705</v>
      </c>
      <c r="D10" s="157" t="s">
        <v>708</v>
      </c>
      <c r="E10" s="156" t="s">
        <v>722</v>
      </c>
      <c r="F10" s="158">
        <v>2640.1320000000001</v>
      </c>
      <c r="G10" s="158">
        <v>4800.24</v>
      </c>
    </row>
    <row r="11" spans="1:7">
      <c r="A11" s="155">
        <v>38472</v>
      </c>
      <c r="B11" s="156" t="s">
        <v>211</v>
      </c>
      <c r="C11" s="156" t="s">
        <v>705</v>
      </c>
      <c r="D11" s="157" t="s">
        <v>96</v>
      </c>
      <c r="E11" s="156" t="s">
        <v>723</v>
      </c>
      <c r="F11" s="158">
        <v>2401.7329</v>
      </c>
      <c r="G11" s="158">
        <v>6491.17</v>
      </c>
    </row>
    <row r="12" spans="1:7">
      <c r="A12" s="159">
        <v>38676</v>
      </c>
      <c r="B12" s="157" t="s">
        <v>211</v>
      </c>
      <c r="C12" s="157" t="s">
        <v>705</v>
      </c>
      <c r="D12" s="157" t="s">
        <v>714</v>
      </c>
      <c r="E12" s="157" t="s">
        <v>724</v>
      </c>
      <c r="F12" s="160">
        <v>1531.2128</v>
      </c>
      <c r="G12" s="160">
        <v>3560.96</v>
      </c>
    </row>
    <row r="13" spans="1:7">
      <c r="A13" s="155">
        <v>38632</v>
      </c>
      <c r="B13" s="156" t="s">
        <v>211</v>
      </c>
      <c r="C13" s="156" t="s">
        <v>705</v>
      </c>
      <c r="D13" s="157" t="s">
        <v>711</v>
      </c>
      <c r="E13" s="156" t="s">
        <v>725</v>
      </c>
      <c r="F13" s="158">
        <v>3464.6370000000002</v>
      </c>
      <c r="G13" s="158">
        <v>6299.34</v>
      </c>
    </row>
    <row r="14" spans="1:7">
      <c r="A14" s="159">
        <v>38428</v>
      </c>
      <c r="B14" s="157" t="s">
        <v>704</v>
      </c>
      <c r="C14" s="157" t="s">
        <v>705</v>
      </c>
      <c r="D14" s="157" t="s">
        <v>726</v>
      </c>
      <c r="E14" s="157" t="s">
        <v>727</v>
      </c>
      <c r="F14" s="160">
        <v>558.24749999999995</v>
      </c>
      <c r="G14" s="160">
        <v>10000</v>
      </c>
    </row>
    <row r="15" spans="1:7">
      <c r="A15" s="155">
        <v>38611</v>
      </c>
      <c r="B15" s="156" t="s">
        <v>216</v>
      </c>
      <c r="C15" s="156" t="s">
        <v>705</v>
      </c>
      <c r="D15" s="157" t="s">
        <v>716</v>
      </c>
      <c r="E15" s="156" t="s">
        <v>728</v>
      </c>
      <c r="F15" s="158">
        <v>266.30239999999998</v>
      </c>
      <c r="G15" s="158">
        <v>451.36</v>
      </c>
    </row>
    <row r="16" spans="1:7">
      <c r="A16" s="159">
        <v>38816</v>
      </c>
      <c r="B16" s="157" t="s">
        <v>729</v>
      </c>
      <c r="C16" s="157" t="s">
        <v>705</v>
      </c>
      <c r="D16" s="157" t="s">
        <v>730</v>
      </c>
      <c r="E16" s="157" t="s">
        <v>731</v>
      </c>
      <c r="F16" s="160">
        <v>2647.4331999999999</v>
      </c>
      <c r="G16" s="160">
        <v>4564.54</v>
      </c>
    </row>
    <row r="17" spans="1:7">
      <c r="A17" s="159">
        <v>38763</v>
      </c>
      <c r="B17" s="157" t="s">
        <v>704</v>
      </c>
      <c r="C17" s="157" t="s">
        <v>705</v>
      </c>
      <c r="D17" s="157" t="s">
        <v>726</v>
      </c>
      <c r="E17" s="157" t="s">
        <v>732</v>
      </c>
      <c r="F17" s="160">
        <v>58.759700000000002</v>
      </c>
      <c r="G17" s="160">
        <v>158.81</v>
      </c>
    </row>
    <row r="18" spans="1:7">
      <c r="A18" s="155">
        <v>38178</v>
      </c>
      <c r="B18" s="156" t="s">
        <v>211</v>
      </c>
      <c r="C18" s="156" t="s">
        <v>705</v>
      </c>
      <c r="D18" s="157" t="s">
        <v>708</v>
      </c>
      <c r="E18" s="156" t="s">
        <v>733</v>
      </c>
      <c r="F18" s="158">
        <v>1904.6734000000001</v>
      </c>
      <c r="G18" s="158">
        <v>3228.26</v>
      </c>
    </row>
    <row r="19" spans="1:7">
      <c r="A19" s="159">
        <v>38752</v>
      </c>
      <c r="B19" s="157" t="s">
        <v>211</v>
      </c>
      <c r="C19" s="157" t="s">
        <v>705</v>
      </c>
      <c r="D19" s="157" t="s">
        <v>708</v>
      </c>
      <c r="E19" s="157" t="s">
        <v>734</v>
      </c>
      <c r="F19" s="160">
        <v>1142.9829999999999</v>
      </c>
      <c r="G19" s="160">
        <v>2658.1</v>
      </c>
    </row>
    <row r="20" spans="1:7">
      <c r="A20" s="155">
        <v>38700</v>
      </c>
      <c r="B20" s="156" t="s">
        <v>704</v>
      </c>
      <c r="C20" s="156" t="s">
        <v>705</v>
      </c>
      <c r="D20" s="157" t="s">
        <v>716</v>
      </c>
      <c r="E20" s="156" t="s">
        <v>735</v>
      </c>
      <c r="F20" s="158">
        <v>947.63829999999996</v>
      </c>
      <c r="G20" s="158">
        <v>2203.81</v>
      </c>
    </row>
    <row r="21" spans="1:7">
      <c r="A21" s="155">
        <v>38303</v>
      </c>
      <c r="B21" s="156" t="s">
        <v>710</v>
      </c>
      <c r="C21" s="156" t="s">
        <v>705</v>
      </c>
      <c r="D21" s="157" t="s">
        <v>736</v>
      </c>
      <c r="E21" s="156" t="s">
        <v>737</v>
      </c>
      <c r="F21" s="158">
        <v>3504.6547999999998</v>
      </c>
      <c r="G21" s="158">
        <v>8150.36</v>
      </c>
    </row>
    <row r="22" spans="1:7">
      <c r="A22" s="159">
        <v>38612</v>
      </c>
      <c r="B22" s="157" t="s">
        <v>704</v>
      </c>
      <c r="C22" s="157" t="s">
        <v>705</v>
      </c>
      <c r="D22" s="157" t="s">
        <v>738</v>
      </c>
      <c r="E22" s="157" t="s">
        <v>739</v>
      </c>
      <c r="F22" s="160">
        <v>1660.4822999999999</v>
      </c>
      <c r="G22" s="160">
        <v>4487.79</v>
      </c>
    </row>
    <row r="23" spans="1:7">
      <c r="A23" s="155">
        <v>38221</v>
      </c>
      <c r="B23" s="156" t="s">
        <v>729</v>
      </c>
      <c r="C23" s="156" t="s">
        <v>705</v>
      </c>
      <c r="D23" s="157" t="s">
        <v>711</v>
      </c>
      <c r="E23" s="156" t="s">
        <v>740</v>
      </c>
      <c r="F23" s="158">
        <v>3605.8734999999997</v>
      </c>
      <c r="G23" s="158">
        <v>6111.65</v>
      </c>
    </row>
    <row r="24" spans="1:7">
      <c r="A24" s="155">
        <v>38374</v>
      </c>
      <c r="B24" s="156" t="s">
        <v>216</v>
      </c>
      <c r="C24" s="156" t="s">
        <v>705</v>
      </c>
      <c r="D24" s="157" t="s">
        <v>726</v>
      </c>
      <c r="E24" s="156" t="s">
        <v>741</v>
      </c>
      <c r="F24" s="158">
        <v>1735.7340000000002</v>
      </c>
      <c r="G24" s="158">
        <v>1856.4</v>
      </c>
    </row>
    <row r="25" spans="1:7">
      <c r="A25" s="155">
        <v>38551</v>
      </c>
      <c r="B25" s="156" t="s">
        <v>710</v>
      </c>
      <c r="C25" s="156" t="s">
        <v>705</v>
      </c>
      <c r="D25" s="157" t="s">
        <v>708</v>
      </c>
      <c r="E25" s="156" t="s">
        <v>742</v>
      </c>
      <c r="F25" s="158">
        <v>4445.8333999999995</v>
      </c>
      <c r="G25" s="158">
        <v>7665.23</v>
      </c>
    </row>
    <row r="26" spans="1:7">
      <c r="A26" s="159">
        <v>38189</v>
      </c>
      <c r="B26" s="157" t="s">
        <v>216</v>
      </c>
      <c r="C26" s="157" t="s">
        <v>705</v>
      </c>
      <c r="D26" s="157" t="s">
        <v>743</v>
      </c>
      <c r="E26" s="157" t="s">
        <v>744</v>
      </c>
      <c r="F26" s="160">
        <v>3119.5596999999998</v>
      </c>
      <c r="G26" s="160">
        <v>7254.79</v>
      </c>
    </row>
    <row r="27" spans="1:7">
      <c r="A27" s="155">
        <v>38603</v>
      </c>
      <c r="B27" s="156" t="s">
        <v>216</v>
      </c>
      <c r="C27" s="156" t="s">
        <v>705</v>
      </c>
      <c r="D27" s="157" t="s">
        <v>720</v>
      </c>
      <c r="E27" s="156" t="s">
        <v>745</v>
      </c>
      <c r="F27" s="158">
        <v>890.87400000000002</v>
      </c>
      <c r="G27" s="158">
        <v>2071.8000000000002</v>
      </c>
    </row>
    <row r="28" spans="1:7">
      <c r="A28" s="159">
        <v>38783</v>
      </c>
      <c r="B28" s="157" t="s">
        <v>211</v>
      </c>
      <c r="C28" s="157" t="s">
        <v>705</v>
      </c>
      <c r="D28" s="157" t="s">
        <v>720</v>
      </c>
      <c r="E28" s="157" t="s">
        <v>746</v>
      </c>
      <c r="F28" s="160">
        <v>2672.1805000000004</v>
      </c>
      <c r="G28" s="160">
        <v>4858.51</v>
      </c>
    </row>
    <row r="29" spans="1:7">
      <c r="A29" s="159">
        <v>38867</v>
      </c>
      <c r="B29" s="157" t="s">
        <v>216</v>
      </c>
      <c r="C29" s="157" t="s">
        <v>705</v>
      </c>
      <c r="D29" s="157" t="s">
        <v>718</v>
      </c>
      <c r="E29" s="157" t="s">
        <v>747</v>
      </c>
      <c r="F29" s="160">
        <v>5224.1909500000002</v>
      </c>
      <c r="G29" s="160">
        <v>5587.37</v>
      </c>
    </row>
    <row r="30" spans="1:7">
      <c r="A30" s="159">
        <v>38349</v>
      </c>
      <c r="B30" s="157" t="s">
        <v>704</v>
      </c>
      <c r="C30" s="157" t="s">
        <v>705</v>
      </c>
      <c r="D30" s="157" t="s">
        <v>708</v>
      </c>
      <c r="E30" s="157" t="s">
        <v>748</v>
      </c>
      <c r="F30" s="160">
        <v>3621.7487000000001</v>
      </c>
      <c r="G30" s="160">
        <v>9788.51</v>
      </c>
    </row>
    <row r="31" spans="1:7">
      <c r="A31" s="155">
        <v>38647</v>
      </c>
      <c r="B31" s="156" t="s">
        <v>704</v>
      </c>
      <c r="C31" s="156" t="s">
        <v>705</v>
      </c>
      <c r="D31" s="157" t="s">
        <v>706</v>
      </c>
      <c r="E31" s="156" t="s">
        <v>749</v>
      </c>
      <c r="F31" s="158">
        <v>819.23680000000002</v>
      </c>
      <c r="G31" s="158">
        <v>1204.76</v>
      </c>
    </row>
    <row r="32" spans="1:7">
      <c r="A32" s="159">
        <v>38232</v>
      </c>
      <c r="B32" s="157" t="s">
        <v>216</v>
      </c>
      <c r="C32" s="157" t="s">
        <v>705</v>
      </c>
      <c r="D32" s="157" t="s">
        <v>711</v>
      </c>
      <c r="E32" s="157" t="s">
        <v>750</v>
      </c>
      <c r="F32" s="160">
        <v>3978.6256000000003</v>
      </c>
      <c r="G32" s="160">
        <v>5850.92</v>
      </c>
    </row>
    <row r="33" spans="1:7">
      <c r="A33" s="159">
        <v>38777</v>
      </c>
      <c r="B33" s="157" t="s">
        <v>710</v>
      </c>
      <c r="C33" s="157" t="s">
        <v>705</v>
      </c>
      <c r="D33" s="157" t="s">
        <v>718</v>
      </c>
      <c r="E33" s="157" t="s">
        <v>751</v>
      </c>
      <c r="F33" s="160">
        <v>4421.1944999999996</v>
      </c>
      <c r="G33" s="160">
        <v>7493.55</v>
      </c>
    </row>
    <row r="34" spans="1:7">
      <c r="A34" s="155">
        <v>38337</v>
      </c>
      <c r="B34" s="156" t="s">
        <v>704</v>
      </c>
      <c r="C34" s="156" t="s">
        <v>705</v>
      </c>
      <c r="D34" s="157" t="s">
        <v>736</v>
      </c>
      <c r="E34" s="156" t="s">
        <v>752</v>
      </c>
      <c r="F34" s="158">
        <v>1232.2650000000001</v>
      </c>
      <c r="G34" s="158">
        <v>1643.02</v>
      </c>
    </row>
    <row r="35" spans="1:7">
      <c r="A35" s="159">
        <v>38226</v>
      </c>
      <c r="B35" s="157" t="s">
        <v>704</v>
      </c>
      <c r="C35" s="157" t="s">
        <v>705</v>
      </c>
      <c r="D35" s="157" t="s">
        <v>743</v>
      </c>
      <c r="E35" s="157" t="s">
        <v>753</v>
      </c>
      <c r="F35" s="160">
        <v>1441.1398999999999</v>
      </c>
      <c r="G35" s="160">
        <v>2442.61</v>
      </c>
    </row>
    <row r="36" spans="1:7">
      <c r="A36" s="155">
        <v>38848</v>
      </c>
      <c r="B36" s="156" t="s">
        <v>710</v>
      </c>
      <c r="C36" s="156" t="s">
        <v>705</v>
      </c>
      <c r="D36" s="157" t="s">
        <v>726</v>
      </c>
      <c r="E36" s="156" t="s">
        <v>754</v>
      </c>
      <c r="F36" s="158">
        <v>3545.6228500000002</v>
      </c>
      <c r="G36" s="158">
        <v>3792.11</v>
      </c>
    </row>
    <row r="37" spans="1:7">
      <c r="A37" s="155">
        <v>38224</v>
      </c>
      <c r="B37" s="156" t="s">
        <v>216</v>
      </c>
      <c r="C37" s="156" t="s">
        <v>705</v>
      </c>
      <c r="D37" s="157" t="s">
        <v>711</v>
      </c>
      <c r="E37" s="156" t="s">
        <v>755</v>
      </c>
      <c r="F37" s="158">
        <v>666.74479999999994</v>
      </c>
      <c r="G37" s="158">
        <v>1149.56</v>
      </c>
    </row>
    <row r="38" spans="1:7">
      <c r="A38" s="155">
        <v>38814</v>
      </c>
      <c r="B38" s="156" t="s">
        <v>216</v>
      </c>
      <c r="C38" s="156" t="s">
        <v>705</v>
      </c>
      <c r="D38" s="157" t="s">
        <v>736</v>
      </c>
      <c r="E38" s="156" t="s">
        <v>756</v>
      </c>
      <c r="F38" s="158">
        <v>712.92650000000003</v>
      </c>
      <c r="G38" s="158">
        <v>1296.23</v>
      </c>
    </row>
    <row r="39" spans="1:7">
      <c r="A39" s="159">
        <v>38239</v>
      </c>
      <c r="B39" s="157" t="s">
        <v>216</v>
      </c>
      <c r="C39" s="157" t="s">
        <v>705</v>
      </c>
      <c r="D39" s="157" t="s">
        <v>730</v>
      </c>
      <c r="E39" s="157" t="s">
        <v>757</v>
      </c>
      <c r="F39" s="160">
        <v>4665.4069</v>
      </c>
      <c r="G39" s="160">
        <v>4989.74</v>
      </c>
    </row>
    <row r="40" spans="1:7">
      <c r="A40" s="159">
        <v>38369</v>
      </c>
      <c r="B40" s="157" t="s">
        <v>216</v>
      </c>
      <c r="C40" s="157" t="s">
        <v>705</v>
      </c>
      <c r="D40" s="157" t="s">
        <v>743</v>
      </c>
      <c r="E40" s="157" t="s">
        <v>758</v>
      </c>
      <c r="F40" s="160">
        <v>3119.0852000000004</v>
      </c>
      <c r="G40" s="160">
        <v>3335.92</v>
      </c>
    </row>
    <row r="41" spans="1:7">
      <c r="A41" s="159">
        <v>38222</v>
      </c>
      <c r="B41" s="157" t="s">
        <v>211</v>
      </c>
      <c r="C41" s="157" t="s">
        <v>705</v>
      </c>
      <c r="D41" s="157" t="s">
        <v>708</v>
      </c>
      <c r="E41" s="157" t="s">
        <v>759</v>
      </c>
      <c r="F41" s="160">
        <v>969.23200000000008</v>
      </c>
      <c r="G41" s="160">
        <v>1762.24</v>
      </c>
    </row>
    <row r="42" spans="1:7">
      <c r="A42" s="155">
        <v>38715</v>
      </c>
      <c r="B42" s="156" t="s">
        <v>704</v>
      </c>
      <c r="C42" s="156" t="s">
        <v>705</v>
      </c>
      <c r="D42" s="157" t="s">
        <v>711</v>
      </c>
      <c r="E42" s="156" t="s">
        <v>760</v>
      </c>
      <c r="F42" s="158">
        <v>3132.6833000000001</v>
      </c>
      <c r="G42" s="158">
        <v>7285.31</v>
      </c>
    </row>
    <row r="43" spans="1:7">
      <c r="A43" s="155">
        <v>38427</v>
      </c>
      <c r="B43" s="156" t="s">
        <v>729</v>
      </c>
      <c r="C43" s="156" t="s">
        <v>705</v>
      </c>
      <c r="D43" s="157" t="s">
        <v>761</v>
      </c>
      <c r="E43" s="156" t="s">
        <v>762</v>
      </c>
      <c r="F43" s="158">
        <v>605.97350000000006</v>
      </c>
      <c r="G43" s="158">
        <v>1101.77</v>
      </c>
    </row>
    <row r="44" spans="1:7">
      <c r="A44" s="159">
        <v>38192</v>
      </c>
      <c r="B44" s="157" t="s">
        <v>729</v>
      </c>
      <c r="C44" s="157" t="s">
        <v>705</v>
      </c>
      <c r="D44" s="157" t="s">
        <v>726</v>
      </c>
      <c r="E44" s="157" t="s">
        <v>763</v>
      </c>
      <c r="F44" s="160">
        <v>3410.2440000000001</v>
      </c>
      <c r="G44" s="160">
        <v>7578.32</v>
      </c>
    </row>
    <row r="45" spans="1:7">
      <c r="A45" s="159">
        <v>38653</v>
      </c>
      <c r="B45" s="157" t="s">
        <v>710</v>
      </c>
      <c r="C45" s="157" t="s">
        <v>705</v>
      </c>
      <c r="D45" s="157" t="s">
        <v>716</v>
      </c>
      <c r="E45" s="157" t="s">
        <v>764</v>
      </c>
      <c r="F45" s="160">
        <v>2714.0059000000001</v>
      </c>
      <c r="G45" s="160">
        <v>4600.01</v>
      </c>
    </row>
    <row r="46" spans="1:7">
      <c r="A46" s="155">
        <v>38298</v>
      </c>
      <c r="B46" s="156" t="s">
        <v>704</v>
      </c>
      <c r="C46" s="156" t="s">
        <v>705</v>
      </c>
      <c r="D46" s="157" t="s">
        <v>708</v>
      </c>
      <c r="E46" s="156" t="s">
        <v>765</v>
      </c>
      <c r="F46" s="158">
        <v>3407.4755</v>
      </c>
      <c r="G46" s="158">
        <v>6195.41</v>
      </c>
    </row>
    <row r="47" spans="1:7">
      <c r="A47" s="155">
        <v>38366</v>
      </c>
      <c r="B47" s="156" t="s">
        <v>710</v>
      </c>
      <c r="C47" s="156" t="s">
        <v>705</v>
      </c>
      <c r="D47" s="157" t="s">
        <v>726</v>
      </c>
      <c r="E47" s="156" t="s">
        <v>766</v>
      </c>
      <c r="F47" s="158">
        <v>2674.672</v>
      </c>
      <c r="G47" s="158">
        <v>4863.04</v>
      </c>
    </row>
    <row r="48" spans="1:7">
      <c r="A48" s="155">
        <v>38737</v>
      </c>
      <c r="B48" s="156" t="s">
        <v>704</v>
      </c>
      <c r="C48" s="156" t="s">
        <v>767</v>
      </c>
      <c r="D48" s="157" t="s">
        <v>706</v>
      </c>
      <c r="E48" s="156" t="s">
        <v>768</v>
      </c>
      <c r="F48" s="158">
        <v>2790.6525999999999</v>
      </c>
      <c r="G48" s="158">
        <v>4811.47</v>
      </c>
    </row>
    <row r="49" spans="1:7">
      <c r="A49" s="155">
        <v>38251</v>
      </c>
      <c r="B49" s="156" t="s">
        <v>729</v>
      </c>
      <c r="C49" s="156" t="s">
        <v>767</v>
      </c>
      <c r="D49" s="157" t="s">
        <v>720</v>
      </c>
      <c r="E49" s="156" t="s">
        <v>769</v>
      </c>
      <c r="F49" s="158">
        <v>1101.1422</v>
      </c>
      <c r="G49" s="158">
        <v>2976.06</v>
      </c>
    </row>
    <row r="50" spans="1:7">
      <c r="A50" s="159">
        <v>38327</v>
      </c>
      <c r="B50" s="157" t="s">
        <v>211</v>
      </c>
      <c r="C50" s="157" t="s">
        <v>767</v>
      </c>
      <c r="D50" s="157" t="s">
        <v>714</v>
      </c>
      <c r="E50" s="157" t="s">
        <v>770</v>
      </c>
      <c r="F50" s="160">
        <v>54.287500000000001</v>
      </c>
      <c r="G50" s="160">
        <v>126.25</v>
      </c>
    </row>
    <row r="51" spans="1:7">
      <c r="A51" s="155">
        <v>38491</v>
      </c>
      <c r="B51" s="156" t="s">
        <v>704</v>
      </c>
      <c r="C51" s="156" t="s">
        <v>767</v>
      </c>
      <c r="D51" s="157" t="s">
        <v>730</v>
      </c>
      <c r="E51" s="156" t="s">
        <v>771</v>
      </c>
      <c r="F51" s="158">
        <v>1319.846</v>
      </c>
      <c r="G51" s="158">
        <v>2399.7199999999998</v>
      </c>
    </row>
    <row r="52" spans="1:7">
      <c r="A52" s="159">
        <v>38190</v>
      </c>
      <c r="B52" s="157" t="s">
        <v>704</v>
      </c>
      <c r="C52" s="157" t="s">
        <v>767</v>
      </c>
      <c r="D52" s="157" t="s">
        <v>743</v>
      </c>
      <c r="E52" s="157" t="s">
        <v>772</v>
      </c>
      <c r="F52" s="160">
        <v>649.5005000000001</v>
      </c>
      <c r="G52" s="160">
        <v>1180.9100000000001</v>
      </c>
    </row>
    <row r="53" spans="1:7">
      <c r="A53" s="155">
        <v>38190</v>
      </c>
      <c r="B53" s="161" t="s">
        <v>704</v>
      </c>
      <c r="C53" s="161" t="s">
        <v>767</v>
      </c>
      <c r="D53" s="157" t="s">
        <v>730</v>
      </c>
      <c r="E53" s="161" t="s">
        <v>772</v>
      </c>
      <c r="F53" s="158">
        <v>200</v>
      </c>
      <c r="G53" s="158">
        <v>500</v>
      </c>
    </row>
    <row r="54" spans="1:7">
      <c r="A54" s="155">
        <v>38377</v>
      </c>
      <c r="B54" s="156" t="s">
        <v>211</v>
      </c>
      <c r="C54" s="156" t="s">
        <v>773</v>
      </c>
      <c r="D54" s="157" t="s">
        <v>743</v>
      </c>
      <c r="E54" s="156" t="s">
        <v>774</v>
      </c>
      <c r="F54" s="158">
        <v>5002.53</v>
      </c>
      <c r="G54" s="158">
        <v>6670.04</v>
      </c>
    </row>
    <row r="55" spans="1:7">
      <c r="A55" s="159">
        <v>38323</v>
      </c>
      <c r="B55" s="157" t="s">
        <v>216</v>
      </c>
      <c r="C55" s="157" t="s">
        <v>773</v>
      </c>
      <c r="D55" s="157" t="s">
        <v>730</v>
      </c>
      <c r="E55" s="157" t="s">
        <v>775</v>
      </c>
      <c r="F55" s="160">
        <v>6835.9719999999998</v>
      </c>
      <c r="G55" s="160">
        <v>7768.15</v>
      </c>
    </row>
    <row r="56" spans="1:7">
      <c r="A56" s="155">
        <v>38353</v>
      </c>
      <c r="B56" s="156" t="s">
        <v>216</v>
      </c>
      <c r="C56" s="156" t="s">
        <v>773</v>
      </c>
      <c r="D56" s="157" t="s">
        <v>743</v>
      </c>
      <c r="E56" s="156" t="s">
        <v>776</v>
      </c>
      <c r="F56" s="158">
        <v>1449.1455000000001</v>
      </c>
      <c r="G56" s="158">
        <v>2634.81</v>
      </c>
    </row>
    <row r="57" spans="1:7">
      <c r="A57" s="155">
        <v>38402</v>
      </c>
      <c r="B57" s="156" t="s">
        <v>729</v>
      </c>
      <c r="C57" s="156" t="s">
        <v>773</v>
      </c>
      <c r="D57" s="157" t="s">
        <v>726</v>
      </c>
      <c r="E57" s="156" t="s">
        <v>777</v>
      </c>
      <c r="F57" s="158">
        <v>116.9192</v>
      </c>
      <c r="G57" s="158">
        <v>171.94</v>
      </c>
    </row>
    <row r="58" spans="1:7">
      <c r="A58" s="159">
        <v>38653</v>
      </c>
      <c r="B58" s="157" t="s">
        <v>710</v>
      </c>
      <c r="C58" s="157" t="s">
        <v>773</v>
      </c>
      <c r="D58" s="157" t="s">
        <v>736</v>
      </c>
      <c r="E58" s="157" t="s">
        <v>778</v>
      </c>
      <c r="F58" s="160">
        <v>4705.0725000000002</v>
      </c>
      <c r="G58" s="160">
        <v>6273.43</v>
      </c>
    </row>
    <row r="59" spans="1:7">
      <c r="A59" s="155">
        <v>38813</v>
      </c>
      <c r="B59" s="156" t="s">
        <v>216</v>
      </c>
      <c r="C59" s="156" t="s">
        <v>773</v>
      </c>
      <c r="D59" s="157" t="s">
        <v>708</v>
      </c>
      <c r="E59" s="156" t="s">
        <v>779</v>
      </c>
      <c r="F59" s="158">
        <v>1934.5303999999999</v>
      </c>
      <c r="G59" s="158">
        <v>2198.33</v>
      </c>
    </row>
    <row r="60" spans="1:7">
      <c r="A60" s="159">
        <v>38782</v>
      </c>
      <c r="B60" s="157" t="s">
        <v>704</v>
      </c>
      <c r="C60" s="157" t="s">
        <v>773</v>
      </c>
      <c r="D60" s="157" t="s">
        <v>736</v>
      </c>
      <c r="E60" s="157" t="s">
        <v>780</v>
      </c>
      <c r="F60" s="160">
        <v>2356.6840000000002</v>
      </c>
      <c r="G60" s="160">
        <v>4284.88</v>
      </c>
    </row>
    <row r="61" spans="1:7">
      <c r="A61" s="162">
        <v>38705</v>
      </c>
      <c r="B61" s="156" t="s">
        <v>216</v>
      </c>
      <c r="C61" s="156" t="s">
        <v>773</v>
      </c>
      <c r="D61" s="157" t="s">
        <v>761</v>
      </c>
      <c r="E61" s="156" t="s">
        <v>781</v>
      </c>
      <c r="F61" s="158">
        <v>5848.9125000000004</v>
      </c>
      <c r="G61" s="158">
        <v>7798.55</v>
      </c>
    </row>
    <row r="62" spans="1:7">
      <c r="A62" s="155">
        <v>38229</v>
      </c>
      <c r="B62" s="156" t="s">
        <v>729</v>
      </c>
      <c r="C62" s="156" t="s">
        <v>773</v>
      </c>
      <c r="D62" s="157" t="s">
        <v>706</v>
      </c>
      <c r="E62" s="156" t="s">
        <v>782</v>
      </c>
      <c r="F62" s="158">
        <v>4482.7980000000007</v>
      </c>
      <c r="G62" s="158">
        <v>6592.35</v>
      </c>
    </row>
    <row r="63" spans="1:7">
      <c r="A63" s="155">
        <v>38185</v>
      </c>
      <c r="B63" s="156" t="s">
        <v>704</v>
      </c>
      <c r="C63" s="156" t="s">
        <v>773</v>
      </c>
      <c r="D63" s="157" t="s">
        <v>761</v>
      </c>
      <c r="E63" s="156" t="s">
        <v>783</v>
      </c>
      <c r="F63" s="158">
        <v>1210.3425</v>
      </c>
      <c r="G63" s="158">
        <v>1613.79</v>
      </c>
    </row>
    <row r="64" spans="1:7">
      <c r="A64" s="155">
        <v>38170</v>
      </c>
      <c r="B64" s="156" t="s">
        <v>704</v>
      </c>
      <c r="C64" s="156" t="s">
        <v>773</v>
      </c>
      <c r="D64" s="157" t="s">
        <v>711</v>
      </c>
      <c r="E64" s="156" t="s">
        <v>784</v>
      </c>
      <c r="F64" s="158">
        <v>836.17600000000004</v>
      </c>
      <c r="G64" s="158">
        <v>1520.32</v>
      </c>
    </row>
    <row r="65" spans="1:7">
      <c r="A65" s="159">
        <v>38695</v>
      </c>
      <c r="B65" s="157" t="s">
        <v>704</v>
      </c>
      <c r="C65" s="157" t="s">
        <v>773</v>
      </c>
      <c r="D65" s="157" t="s">
        <v>716</v>
      </c>
      <c r="E65" s="157" t="s">
        <v>785</v>
      </c>
      <c r="F65" s="160">
        <v>1479.2355</v>
      </c>
      <c r="G65" s="160">
        <v>3287.19</v>
      </c>
    </row>
    <row r="66" spans="1:7">
      <c r="A66" s="155">
        <v>38627</v>
      </c>
      <c r="B66" s="156" t="s">
        <v>710</v>
      </c>
      <c r="C66" s="156" t="s">
        <v>773</v>
      </c>
      <c r="D66" s="157" t="s">
        <v>720</v>
      </c>
      <c r="E66" s="156" t="s">
        <v>786</v>
      </c>
      <c r="F66" s="158">
        <v>167.9623</v>
      </c>
      <c r="G66" s="158">
        <v>390.61</v>
      </c>
    </row>
    <row r="67" spans="1:7">
      <c r="A67" s="159">
        <v>38341</v>
      </c>
      <c r="B67" s="157" t="s">
        <v>729</v>
      </c>
      <c r="C67" s="157" t="s">
        <v>773</v>
      </c>
      <c r="D67" s="157" t="s">
        <v>736</v>
      </c>
      <c r="E67" s="157" t="s">
        <v>787</v>
      </c>
      <c r="F67" s="160">
        <v>5876.5946999999996</v>
      </c>
      <c r="G67" s="160">
        <v>9960.33</v>
      </c>
    </row>
    <row r="68" spans="1:7">
      <c r="A68" s="155">
        <v>38473</v>
      </c>
      <c r="B68" s="156" t="s">
        <v>729</v>
      </c>
      <c r="C68" s="156" t="s">
        <v>773</v>
      </c>
      <c r="D68" s="157" t="s">
        <v>718</v>
      </c>
      <c r="E68" s="156" t="s">
        <v>788</v>
      </c>
      <c r="F68" s="158">
        <v>6820.56</v>
      </c>
      <c r="G68" s="158">
        <v>9094.08</v>
      </c>
    </row>
    <row r="69" spans="1:7">
      <c r="A69" s="159">
        <v>38677</v>
      </c>
      <c r="B69" s="157" t="s">
        <v>216</v>
      </c>
      <c r="C69" s="157" t="s">
        <v>773</v>
      </c>
      <c r="D69" s="157" t="s">
        <v>96</v>
      </c>
      <c r="E69" s="157" t="s">
        <v>789</v>
      </c>
      <c r="F69" s="160">
        <v>1768.9535999999998</v>
      </c>
      <c r="G69" s="160">
        <v>3049.92</v>
      </c>
    </row>
    <row r="70" spans="1:7">
      <c r="A70" s="155">
        <v>38611</v>
      </c>
      <c r="B70" s="156" t="s">
        <v>216</v>
      </c>
      <c r="C70" s="156" t="s">
        <v>773</v>
      </c>
      <c r="D70" s="157" t="s">
        <v>706</v>
      </c>
      <c r="E70" s="156" t="s">
        <v>790</v>
      </c>
      <c r="F70" s="158">
        <v>1805.7295000000001</v>
      </c>
      <c r="G70" s="158">
        <v>4880.3500000000004</v>
      </c>
    </row>
    <row r="71" spans="1:7">
      <c r="A71" s="155">
        <v>38638</v>
      </c>
      <c r="B71" s="156" t="s">
        <v>216</v>
      </c>
      <c r="C71" s="156" t="s">
        <v>773</v>
      </c>
      <c r="D71" s="157" t="s">
        <v>761</v>
      </c>
      <c r="E71" s="156" t="s">
        <v>791</v>
      </c>
      <c r="F71" s="158">
        <v>18.072799999999997</v>
      </c>
      <c r="G71" s="158">
        <v>31.16</v>
      </c>
    </row>
    <row r="72" spans="1:7">
      <c r="A72" s="159">
        <v>38361</v>
      </c>
      <c r="B72" s="157" t="s">
        <v>211</v>
      </c>
      <c r="C72" s="157" t="s">
        <v>773</v>
      </c>
      <c r="D72" s="157" t="s">
        <v>726</v>
      </c>
      <c r="E72" s="157" t="s">
        <v>792</v>
      </c>
      <c r="F72" s="160">
        <v>3330.0135</v>
      </c>
      <c r="G72" s="160">
        <v>7400.03</v>
      </c>
    </row>
    <row r="73" spans="1:7">
      <c r="A73" s="155">
        <v>38699</v>
      </c>
      <c r="B73" s="156" t="s">
        <v>729</v>
      </c>
      <c r="C73" s="156" t="s">
        <v>773</v>
      </c>
      <c r="D73" s="157" t="s">
        <v>706</v>
      </c>
      <c r="E73" s="156" t="s">
        <v>793</v>
      </c>
      <c r="F73" s="158">
        <v>1191.2445999999998</v>
      </c>
      <c r="G73" s="158">
        <v>2053.87</v>
      </c>
    </row>
    <row r="74" spans="1:7">
      <c r="A74" s="159">
        <v>38320</v>
      </c>
      <c r="B74" s="157" t="s">
        <v>216</v>
      </c>
      <c r="C74" s="157" t="s">
        <v>773</v>
      </c>
      <c r="D74" s="157" t="s">
        <v>743</v>
      </c>
      <c r="E74" s="157" t="s">
        <v>794</v>
      </c>
      <c r="F74" s="160">
        <v>2674.6056999999996</v>
      </c>
      <c r="G74" s="160">
        <v>4533.2299999999996</v>
      </c>
    </row>
    <row r="75" spans="1:7">
      <c r="A75" s="159">
        <v>38254</v>
      </c>
      <c r="B75" s="157" t="s">
        <v>710</v>
      </c>
      <c r="C75" s="157" t="s">
        <v>773</v>
      </c>
      <c r="D75" s="157" t="s">
        <v>718</v>
      </c>
      <c r="E75" s="157" t="s">
        <v>795</v>
      </c>
      <c r="F75" s="160">
        <v>2982.5345000000002</v>
      </c>
      <c r="G75" s="160">
        <v>5422.79</v>
      </c>
    </row>
    <row r="76" spans="1:7">
      <c r="A76" s="155">
        <v>38429</v>
      </c>
      <c r="B76" s="156" t="s">
        <v>216</v>
      </c>
      <c r="C76" s="156" t="s">
        <v>773</v>
      </c>
      <c r="D76" s="157" t="s">
        <v>736</v>
      </c>
      <c r="E76" s="156" t="s">
        <v>796</v>
      </c>
      <c r="F76" s="158">
        <v>249.38320000000002</v>
      </c>
      <c r="G76" s="158">
        <v>366.74</v>
      </c>
    </row>
    <row r="77" spans="1:7">
      <c r="A77" s="155">
        <v>38570</v>
      </c>
      <c r="B77" s="156" t="s">
        <v>704</v>
      </c>
      <c r="C77" s="156" t="s">
        <v>773</v>
      </c>
      <c r="D77" s="157" t="s">
        <v>706</v>
      </c>
      <c r="E77" s="156" t="s">
        <v>797</v>
      </c>
      <c r="F77" s="158">
        <v>607.64859999999999</v>
      </c>
      <c r="G77" s="158">
        <v>1047.67</v>
      </c>
    </row>
    <row r="78" spans="1:7">
      <c r="A78" s="155">
        <v>38868</v>
      </c>
      <c r="B78" s="156" t="s">
        <v>704</v>
      </c>
      <c r="C78" s="156" t="s">
        <v>773</v>
      </c>
      <c r="D78" s="157" t="s">
        <v>720</v>
      </c>
      <c r="E78" s="156" t="s">
        <v>798</v>
      </c>
      <c r="F78" s="158">
        <v>4494.4470000000001</v>
      </c>
      <c r="G78" s="158">
        <v>9987.66</v>
      </c>
    </row>
    <row r="79" spans="1:7">
      <c r="A79" s="155">
        <v>38706</v>
      </c>
      <c r="B79" s="156" t="s">
        <v>704</v>
      </c>
      <c r="C79" s="156" t="s">
        <v>773</v>
      </c>
      <c r="D79" s="157" t="s">
        <v>761</v>
      </c>
      <c r="E79" s="156" t="s">
        <v>799</v>
      </c>
      <c r="F79" s="158">
        <v>2212.8230000000003</v>
      </c>
      <c r="G79" s="158">
        <v>5146.1000000000004</v>
      </c>
    </row>
    <row r="80" spans="1:7">
      <c r="A80" s="159">
        <v>38391</v>
      </c>
      <c r="B80" s="157" t="s">
        <v>710</v>
      </c>
      <c r="C80" s="157" t="s">
        <v>773</v>
      </c>
      <c r="D80" s="157" t="s">
        <v>96</v>
      </c>
      <c r="E80" s="157" t="s">
        <v>800</v>
      </c>
      <c r="F80" s="160">
        <v>1936.7624999999998</v>
      </c>
      <c r="G80" s="160">
        <v>2582.35</v>
      </c>
    </row>
    <row r="81" spans="1:7">
      <c r="A81" s="159">
        <v>38854</v>
      </c>
      <c r="B81" s="157" t="s">
        <v>704</v>
      </c>
      <c r="C81" s="157" t="s">
        <v>773</v>
      </c>
      <c r="D81" s="157" t="s">
        <v>736</v>
      </c>
      <c r="E81" s="157" t="s">
        <v>801</v>
      </c>
      <c r="F81" s="160">
        <v>2764.3959999999997</v>
      </c>
      <c r="G81" s="160">
        <v>4766.2</v>
      </c>
    </row>
    <row r="82" spans="1:7">
      <c r="A82" s="155">
        <v>38161</v>
      </c>
      <c r="B82" s="156" t="s">
        <v>729</v>
      </c>
      <c r="C82" s="156" t="s">
        <v>773</v>
      </c>
      <c r="D82" s="157" t="s">
        <v>96</v>
      </c>
      <c r="E82" s="156" t="s">
        <v>802</v>
      </c>
      <c r="F82" s="158">
        <v>1707.8126999999999</v>
      </c>
      <c r="G82" s="158">
        <v>4615.71</v>
      </c>
    </row>
    <row r="83" spans="1:7">
      <c r="A83" s="159">
        <v>38399</v>
      </c>
      <c r="B83" s="157" t="s">
        <v>729</v>
      </c>
      <c r="C83" s="157" t="s">
        <v>773</v>
      </c>
      <c r="D83" s="157" t="s">
        <v>743</v>
      </c>
      <c r="E83" s="157" t="s">
        <v>803</v>
      </c>
      <c r="F83" s="160">
        <v>4271.12</v>
      </c>
      <c r="G83" s="160">
        <v>7364</v>
      </c>
    </row>
    <row r="84" spans="1:7">
      <c r="A84" s="159">
        <v>38234</v>
      </c>
      <c r="B84" s="157" t="s">
        <v>710</v>
      </c>
      <c r="C84" s="157" t="s">
        <v>773</v>
      </c>
      <c r="D84" s="157" t="s">
        <v>708</v>
      </c>
      <c r="E84" s="157" t="s">
        <v>804</v>
      </c>
      <c r="F84" s="160">
        <v>5988.93</v>
      </c>
      <c r="G84" s="160">
        <v>7985.24</v>
      </c>
    </row>
    <row r="85" spans="1:7">
      <c r="A85" s="155">
        <v>38620</v>
      </c>
      <c r="B85" s="156" t="s">
        <v>729</v>
      </c>
      <c r="C85" s="156" t="s">
        <v>773</v>
      </c>
      <c r="D85" s="157" t="s">
        <v>726</v>
      </c>
      <c r="E85" s="156" t="s">
        <v>805</v>
      </c>
      <c r="F85" s="158">
        <v>1503.7125000000001</v>
      </c>
      <c r="G85" s="158">
        <v>2004.95</v>
      </c>
    </row>
    <row r="86" spans="1:7">
      <c r="A86" s="159">
        <v>38346</v>
      </c>
      <c r="B86" s="157" t="s">
        <v>710</v>
      </c>
      <c r="C86" s="157" t="s">
        <v>773</v>
      </c>
      <c r="D86" s="157" t="s">
        <v>708</v>
      </c>
      <c r="E86" s="157" t="s">
        <v>806</v>
      </c>
      <c r="F86" s="160">
        <v>3664.6785</v>
      </c>
      <c r="G86" s="160">
        <v>8143.73</v>
      </c>
    </row>
    <row r="87" spans="1:7">
      <c r="A87" s="159">
        <v>38260</v>
      </c>
      <c r="B87" s="157" t="s">
        <v>710</v>
      </c>
      <c r="C87" s="157" t="s">
        <v>773</v>
      </c>
      <c r="D87" s="157" t="s">
        <v>730</v>
      </c>
      <c r="E87" s="157" t="s">
        <v>807</v>
      </c>
      <c r="F87" s="160">
        <v>500.88749999999999</v>
      </c>
      <c r="G87" s="160">
        <v>1353.75</v>
      </c>
    </row>
    <row r="88" spans="1:7">
      <c r="A88" s="159">
        <v>38875</v>
      </c>
      <c r="B88" s="157" t="s">
        <v>710</v>
      </c>
      <c r="C88" s="157" t="s">
        <v>773</v>
      </c>
      <c r="D88" s="157" t="s">
        <v>706</v>
      </c>
      <c r="E88" s="157" t="s">
        <v>808</v>
      </c>
      <c r="F88" s="160">
        <v>5395.1260000000002</v>
      </c>
      <c r="G88" s="160">
        <v>9809.32</v>
      </c>
    </row>
    <row r="89" spans="1:7">
      <c r="A89" s="155">
        <v>38454</v>
      </c>
      <c r="B89" s="156" t="s">
        <v>704</v>
      </c>
      <c r="C89" s="156" t="s">
        <v>773</v>
      </c>
      <c r="D89" s="157" t="s">
        <v>714</v>
      </c>
      <c r="E89" s="156" t="s">
        <v>809</v>
      </c>
      <c r="F89" s="158">
        <v>4296.4137999999994</v>
      </c>
      <c r="G89" s="158">
        <v>7407.61</v>
      </c>
    </row>
    <row r="90" spans="1:7">
      <c r="A90" s="159">
        <v>38545</v>
      </c>
      <c r="B90" s="157" t="s">
        <v>704</v>
      </c>
      <c r="C90" s="157" t="s">
        <v>773</v>
      </c>
      <c r="D90" s="157" t="s">
        <v>726</v>
      </c>
      <c r="E90" s="157" t="s">
        <v>810</v>
      </c>
      <c r="F90" s="160">
        <v>2880.9</v>
      </c>
      <c r="G90" s="160">
        <v>3273.75</v>
      </c>
    </row>
    <row r="91" spans="1:7">
      <c r="A91" s="155">
        <v>38574</v>
      </c>
      <c r="B91" s="156" t="s">
        <v>704</v>
      </c>
      <c r="C91" s="156" t="s">
        <v>773</v>
      </c>
      <c r="D91" s="157" t="s">
        <v>726</v>
      </c>
      <c r="E91" s="156" t="s">
        <v>811</v>
      </c>
      <c r="F91" s="158">
        <v>526.07939999999996</v>
      </c>
      <c r="G91" s="158">
        <v>891.66</v>
      </c>
    </row>
    <row r="92" spans="1:7">
      <c r="A92" s="159">
        <v>38364</v>
      </c>
      <c r="B92" s="157" t="s">
        <v>710</v>
      </c>
      <c r="C92" s="157" t="s">
        <v>773</v>
      </c>
      <c r="D92" s="157" t="s">
        <v>736</v>
      </c>
      <c r="E92" s="157" t="s">
        <v>812</v>
      </c>
      <c r="F92" s="160">
        <v>6619.97</v>
      </c>
      <c r="G92" s="160">
        <v>9735.25</v>
      </c>
    </row>
    <row r="93" spans="1:7">
      <c r="A93" s="159">
        <v>38884</v>
      </c>
      <c r="B93" s="157" t="s">
        <v>704</v>
      </c>
      <c r="C93" s="157" t="s">
        <v>773</v>
      </c>
      <c r="D93" s="157" t="s">
        <v>96</v>
      </c>
      <c r="E93" s="157" t="s">
        <v>813</v>
      </c>
      <c r="F93" s="160">
        <v>1835.8971999999999</v>
      </c>
      <c r="G93" s="160">
        <v>3165.34</v>
      </c>
    </row>
    <row r="94" spans="1:7">
      <c r="A94" s="159">
        <v>38811</v>
      </c>
      <c r="B94" s="157" t="s">
        <v>704</v>
      </c>
      <c r="C94" s="157" t="s">
        <v>773</v>
      </c>
      <c r="D94" s="157" t="s">
        <v>706</v>
      </c>
      <c r="E94" s="157" t="s">
        <v>814</v>
      </c>
      <c r="F94" s="160">
        <v>1070.9503</v>
      </c>
      <c r="G94" s="160">
        <v>1815.17</v>
      </c>
    </row>
    <row r="95" spans="1:7">
      <c r="A95" s="159">
        <v>38389</v>
      </c>
      <c r="B95" s="157" t="s">
        <v>211</v>
      </c>
      <c r="C95" s="157" t="s">
        <v>773</v>
      </c>
      <c r="D95" s="157" t="s">
        <v>743</v>
      </c>
      <c r="E95" s="157" t="s">
        <v>815</v>
      </c>
      <c r="F95" s="160">
        <v>2084.6947</v>
      </c>
      <c r="G95" s="160">
        <v>5634.31</v>
      </c>
    </row>
    <row r="96" spans="1:7">
      <c r="A96" s="155">
        <v>38202</v>
      </c>
      <c r="B96" s="156" t="s">
        <v>211</v>
      </c>
      <c r="C96" s="156" t="s">
        <v>816</v>
      </c>
      <c r="D96" s="157" t="s">
        <v>720</v>
      </c>
      <c r="E96" s="156" t="s">
        <v>817</v>
      </c>
      <c r="F96" s="158">
        <v>1281.1804999999999</v>
      </c>
      <c r="G96" s="158">
        <v>3462.65</v>
      </c>
    </row>
    <row r="97" spans="1:7">
      <c r="A97" s="159">
        <v>38510</v>
      </c>
      <c r="B97" s="157" t="s">
        <v>704</v>
      </c>
      <c r="C97" s="157" t="s">
        <v>816</v>
      </c>
      <c r="D97" s="157" t="s">
        <v>761</v>
      </c>
      <c r="E97" s="157" t="s">
        <v>818</v>
      </c>
      <c r="F97" s="160">
        <v>3387.0825000000004</v>
      </c>
      <c r="G97" s="160">
        <v>7526.85</v>
      </c>
    </row>
    <row r="98" spans="1:7">
      <c r="A98" s="155">
        <v>38208</v>
      </c>
      <c r="B98" s="156" t="s">
        <v>710</v>
      </c>
      <c r="C98" s="156" t="s">
        <v>816</v>
      </c>
      <c r="D98" s="157" t="s">
        <v>711</v>
      </c>
      <c r="E98" s="156" t="s">
        <v>819</v>
      </c>
      <c r="F98" s="158">
        <v>1370.5505000000001</v>
      </c>
      <c r="G98" s="158">
        <v>2491.91</v>
      </c>
    </row>
    <row r="99" spans="1:7">
      <c r="A99" s="162">
        <v>38645</v>
      </c>
      <c r="B99" s="157" t="s">
        <v>729</v>
      </c>
      <c r="C99" s="157" t="s">
        <v>816</v>
      </c>
      <c r="D99" s="157" t="s">
        <v>726</v>
      </c>
      <c r="E99" s="157" t="s">
        <v>820</v>
      </c>
      <c r="F99" s="160">
        <v>612.12599999999998</v>
      </c>
      <c r="G99" s="160">
        <v>1360.28</v>
      </c>
    </row>
    <row r="100" spans="1:7">
      <c r="A100" s="159">
        <v>38610</v>
      </c>
      <c r="B100" s="157" t="s">
        <v>704</v>
      </c>
      <c r="C100" s="157" t="s">
        <v>816</v>
      </c>
      <c r="D100" s="157" t="s">
        <v>706</v>
      </c>
      <c r="E100" s="157" t="s">
        <v>821</v>
      </c>
      <c r="F100" s="160">
        <v>3251.3624999999997</v>
      </c>
      <c r="G100" s="160">
        <v>4335.1499999999996</v>
      </c>
    </row>
    <row r="101" spans="1:7">
      <c r="A101" s="155">
        <v>38449</v>
      </c>
      <c r="B101" s="156" t="s">
        <v>211</v>
      </c>
      <c r="C101" s="156" t="s">
        <v>816</v>
      </c>
      <c r="D101" s="157" t="s">
        <v>761</v>
      </c>
      <c r="E101" s="156" t="s">
        <v>822</v>
      </c>
      <c r="F101" s="158">
        <v>4155.9016000000001</v>
      </c>
      <c r="G101" s="158">
        <v>6111.62</v>
      </c>
    </row>
    <row r="102" spans="1:7">
      <c r="A102" s="159">
        <v>38698</v>
      </c>
      <c r="B102" s="157" t="s">
        <v>704</v>
      </c>
      <c r="C102" s="157" t="s">
        <v>816</v>
      </c>
      <c r="D102" s="157" t="s">
        <v>736</v>
      </c>
      <c r="E102" s="157" t="s">
        <v>823</v>
      </c>
      <c r="F102" s="160">
        <v>92.275999999999996</v>
      </c>
      <c r="G102" s="160">
        <v>135.69999999999999</v>
      </c>
    </row>
    <row r="103" spans="1:7">
      <c r="A103" s="159">
        <v>38332</v>
      </c>
      <c r="B103" s="157" t="s">
        <v>211</v>
      </c>
      <c r="C103" s="157" t="s">
        <v>816</v>
      </c>
      <c r="D103" s="157" t="s">
        <v>714</v>
      </c>
      <c r="E103" s="157" t="s">
        <v>824</v>
      </c>
      <c r="F103" s="160">
        <v>3413.6274000000003</v>
      </c>
      <c r="G103" s="160">
        <v>9226.02</v>
      </c>
    </row>
    <row r="104" spans="1:7">
      <c r="A104" s="155">
        <v>38621</v>
      </c>
      <c r="B104" s="156" t="s">
        <v>704</v>
      </c>
      <c r="C104" s="156" t="s">
        <v>816</v>
      </c>
      <c r="D104" s="157" t="s">
        <v>743</v>
      </c>
      <c r="E104" s="156" t="s">
        <v>825</v>
      </c>
      <c r="F104" s="158">
        <v>1731.3522</v>
      </c>
      <c r="G104" s="158">
        <v>2985.09</v>
      </c>
    </row>
    <row r="105" spans="1:7">
      <c r="A105" s="155">
        <v>38200</v>
      </c>
      <c r="B105" s="156" t="s">
        <v>704</v>
      </c>
      <c r="C105" s="156" t="s">
        <v>816</v>
      </c>
      <c r="D105" s="157" t="s">
        <v>708</v>
      </c>
      <c r="E105" s="156" t="s">
        <v>826</v>
      </c>
      <c r="F105" s="158">
        <v>4595.2060000000001</v>
      </c>
      <c r="G105" s="158">
        <v>8354.92</v>
      </c>
    </row>
    <row r="106" spans="1:7">
      <c r="A106" s="159">
        <v>38665</v>
      </c>
      <c r="B106" s="157" t="s">
        <v>704</v>
      </c>
      <c r="C106" s="157" t="s">
        <v>816</v>
      </c>
      <c r="D106" s="157" t="s">
        <v>96</v>
      </c>
      <c r="E106" s="157" t="s">
        <v>827</v>
      </c>
      <c r="F106" s="160">
        <v>203.685</v>
      </c>
      <c r="G106" s="160">
        <v>271.58</v>
      </c>
    </row>
    <row r="107" spans="1:7">
      <c r="A107" s="159">
        <v>38373</v>
      </c>
      <c r="B107" s="157" t="s">
        <v>710</v>
      </c>
      <c r="C107" s="157" t="s">
        <v>816</v>
      </c>
      <c r="D107" s="157" t="s">
        <v>718</v>
      </c>
      <c r="E107" s="157" t="s">
        <v>828</v>
      </c>
      <c r="F107" s="160">
        <v>8615.6224000000002</v>
      </c>
      <c r="G107" s="160">
        <v>9790.48</v>
      </c>
    </row>
    <row r="108" spans="1:7">
      <c r="A108" s="155">
        <v>38867</v>
      </c>
      <c r="B108" s="156" t="s">
        <v>216</v>
      </c>
      <c r="C108" s="156" t="s">
        <v>816</v>
      </c>
      <c r="D108" s="157" t="s">
        <v>726</v>
      </c>
      <c r="E108" s="156" t="s">
        <v>829</v>
      </c>
      <c r="F108" s="158">
        <v>1117.5012999999999</v>
      </c>
      <c r="G108" s="158">
        <v>1894.07</v>
      </c>
    </row>
    <row r="109" spans="1:7">
      <c r="A109" s="159">
        <v>38676</v>
      </c>
      <c r="B109" s="157" t="s">
        <v>704</v>
      </c>
      <c r="C109" s="157" t="s">
        <v>816</v>
      </c>
      <c r="D109" s="157" t="s">
        <v>743</v>
      </c>
      <c r="E109" s="157" t="s">
        <v>830</v>
      </c>
      <c r="F109" s="160">
        <v>1950.3045000000002</v>
      </c>
      <c r="G109" s="160">
        <v>4334.01</v>
      </c>
    </row>
    <row r="110" spans="1:7">
      <c r="A110" s="159">
        <v>38216</v>
      </c>
      <c r="B110" s="157" t="s">
        <v>710</v>
      </c>
      <c r="C110" s="157" t="s">
        <v>816</v>
      </c>
      <c r="D110" s="157" t="s">
        <v>714</v>
      </c>
      <c r="E110" s="157" t="s">
        <v>831</v>
      </c>
      <c r="F110" s="160">
        <v>3418.5360000000005</v>
      </c>
      <c r="G110" s="160">
        <v>6215.52</v>
      </c>
    </row>
    <row r="111" spans="1:7">
      <c r="A111" s="162">
        <v>38467</v>
      </c>
      <c r="B111" s="156" t="s">
        <v>211</v>
      </c>
      <c r="C111" s="156" t="s">
        <v>816</v>
      </c>
      <c r="D111" s="157" t="s">
        <v>718</v>
      </c>
      <c r="E111" s="156" t="s">
        <v>832</v>
      </c>
      <c r="F111" s="158">
        <v>4662.3044</v>
      </c>
      <c r="G111" s="158">
        <v>6856.33</v>
      </c>
    </row>
    <row r="112" spans="1:7">
      <c r="A112" s="159">
        <v>38504</v>
      </c>
      <c r="B112" s="157" t="s">
        <v>216</v>
      </c>
      <c r="C112" s="157" t="s">
        <v>816</v>
      </c>
      <c r="D112" s="157" t="s">
        <v>736</v>
      </c>
      <c r="E112" s="157" t="s">
        <v>833</v>
      </c>
      <c r="F112" s="160">
        <v>1205.9256</v>
      </c>
      <c r="G112" s="160">
        <v>1773.42</v>
      </c>
    </row>
    <row r="113" spans="1:7">
      <c r="A113" s="155">
        <v>38777</v>
      </c>
      <c r="B113" s="156" t="s">
        <v>710</v>
      </c>
      <c r="C113" s="156" t="s">
        <v>816</v>
      </c>
      <c r="D113" s="157" t="s">
        <v>718</v>
      </c>
      <c r="E113" s="156" t="s">
        <v>834</v>
      </c>
      <c r="F113" s="158">
        <v>3185.7074000000002</v>
      </c>
      <c r="G113" s="158">
        <v>8610.02</v>
      </c>
    </row>
    <row r="114" spans="1:7">
      <c r="A114" s="155">
        <v>38254</v>
      </c>
      <c r="B114" s="156" t="s">
        <v>216</v>
      </c>
      <c r="C114" s="156" t="s">
        <v>816</v>
      </c>
      <c r="D114" s="157" t="s">
        <v>708</v>
      </c>
      <c r="E114" s="156" t="s">
        <v>835</v>
      </c>
      <c r="F114" s="158">
        <v>1267.3980000000001</v>
      </c>
      <c r="G114" s="158">
        <v>2304.36</v>
      </c>
    </row>
    <row r="115" spans="1:7">
      <c r="A115" s="155">
        <v>38718</v>
      </c>
      <c r="B115" s="156" t="s">
        <v>216</v>
      </c>
      <c r="C115" s="156" t="s">
        <v>816</v>
      </c>
      <c r="D115" s="157" t="s">
        <v>96</v>
      </c>
      <c r="E115" s="156" t="s">
        <v>836</v>
      </c>
      <c r="F115" s="158">
        <v>4341.1787000000004</v>
      </c>
      <c r="G115" s="158">
        <v>7357.93</v>
      </c>
    </row>
    <row r="116" spans="1:7">
      <c r="A116" s="159">
        <v>38446</v>
      </c>
      <c r="B116" s="157" t="s">
        <v>710</v>
      </c>
      <c r="C116" s="157" t="s">
        <v>816</v>
      </c>
      <c r="D116" s="157" t="s">
        <v>761</v>
      </c>
      <c r="E116" s="157" t="s">
        <v>837</v>
      </c>
      <c r="F116" s="160">
        <v>1454.9974999999999</v>
      </c>
      <c r="G116" s="160">
        <v>2645.45</v>
      </c>
    </row>
    <row r="117" spans="1:7">
      <c r="A117" s="159">
        <v>38632</v>
      </c>
      <c r="B117" s="157" t="s">
        <v>729</v>
      </c>
      <c r="C117" s="157" t="s">
        <v>816</v>
      </c>
      <c r="D117" s="157" t="s">
        <v>716</v>
      </c>
      <c r="E117" s="157" t="s">
        <v>838</v>
      </c>
      <c r="F117" s="160">
        <v>3641.6343999999999</v>
      </c>
      <c r="G117" s="160">
        <v>6278.68</v>
      </c>
    </row>
    <row r="118" spans="1:7">
      <c r="A118" s="155">
        <v>38462</v>
      </c>
      <c r="B118" s="156" t="s">
        <v>704</v>
      </c>
      <c r="C118" s="156" t="s">
        <v>816</v>
      </c>
      <c r="D118" s="157" t="s">
        <v>720</v>
      </c>
      <c r="E118" s="156" t="s">
        <v>839</v>
      </c>
      <c r="F118" s="158">
        <v>640.66329999999994</v>
      </c>
      <c r="G118" s="158">
        <v>1085.8699999999999</v>
      </c>
    </row>
    <row r="119" spans="1:7">
      <c r="A119" s="159">
        <v>38297</v>
      </c>
      <c r="B119" s="157" t="s">
        <v>704</v>
      </c>
      <c r="C119" s="157" t="s">
        <v>816</v>
      </c>
      <c r="D119" s="157" t="s">
        <v>706</v>
      </c>
      <c r="E119" s="157" t="s">
        <v>840</v>
      </c>
      <c r="F119" s="160">
        <v>563.5630000000001</v>
      </c>
      <c r="G119" s="160">
        <v>1024.6600000000001</v>
      </c>
    </row>
    <row r="120" spans="1:7">
      <c r="A120" s="155">
        <v>38597</v>
      </c>
      <c r="B120" s="156" t="s">
        <v>704</v>
      </c>
      <c r="C120" s="156" t="s">
        <v>816</v>
      </c>
      <c r="D120" s="157" t="s">
        <v>708</v>
      </c>
      <c r="E120" s="156" t="s">
        <v>841</v>
      </c>
      <c r="F120" s="158">
        <v>4357.2449999999999</v>
      </c>
      <c r="G120" s="158">
        <v>5809.66</v>
      </c>
    </row>
    <row r="121" spans="1:7">
      <c r="A121" s="159">
        <v>38722</v>
      </c>
      <c r="B121" s="157" t="s">
        <v>704</v>
      </c>
      <c r="C121" s="157" t="s">
        <v>816</v>
      </c>
      <c r="D121" s="157" t="s">
        <v>708</v>
      </c>
      <c r="E121" s="157" t="s">
        <v>842</v>
      </c>
      <c r="F121" s="160">
        <v>241.6575</v>
      </c>
      <c r="G121" s="160">
        <v>322.20999999999998</v>
      </c>
    </row>
    <row r="122" spans="1:7">
      <c r="A122" s="159">
        <v>38276</v>
      </c>
      <c r="B122" s="157" t="s">
        <v>710</v>
      </c>
      <c r="C122" s="157" t="s">
        <v>816</v>
      </c>
      <c r="D122" s="157" t="s">
        <v>736</v>
      </c>
      <c r="E122" s="157" t="s">
        <v>843</v>
      </c>
      <c r="F122" s="160">
        <v>4250.1646000000001</v>
      </c>
      <c r="G122" s="160">
        <v>7327.87</v>
      </c>
    </row>
    <row r="123" spans="1:7">
      <c r="A123" s="159">
        <v>38348</v>
      </c>
      <c r="B123" s="157" t="s">
        <v>710</v>
      </c>
      <c r="C123" s="157" t="s">
        <v>816</v>
      </c>
      <c r="D123" s="157" t="s">
        <v>736</v>
      </c>
      <c r="E123" s="157" t="s">
        <v>844</v>
      </c>
      <c r="F123" s="160">
        <v>3396.2484999999997</v>
      </c>
      <c r="G123" s="160">
        <v>9179.0499999999993</v>
      </c>
    </row>
    <row r="124" spans="1:7">
      <c r="A124" s="155">
        <v>38442</v>
      </c>
      <c r="B124" s="156" t="s">
        <v>216</v>
      </c>
      <c r="C124" s="156" t="s">
        <v>816</v>
      </c>
      <c r="D124" s="157" t="s">
        <v>736</v>
      </c>
      <c r="E124" s="156" t="s">
        <v>845</v>
      </c>
      <c r="F124" s="158">
        <v>2944.1</v>
      </c>
      <c r="G124" s="158">
        <v>4990</v>
      </c>
    </row>
    <row r="125" spans="1:7">
      <c r="A125" s="155">
        <v>38330</v>
      </c>
      <c r="B125" s="156" t="s">
        <v>729</v>
      </c>
      <c r="C125" s="156" t="s">
        <v>816</v>
      </c>
      <c r="D125" s="157" t="s">
        <v>714</v>
      </c>
      <c r="E125" s="156" t="s">
        <v>846</v>
      </c>
      <c r="F125" s="158">
        <v>2935.0364</v>
      </c>
      <c r="G125" s="158">
        <v>4316.2299999999996</v>
      </c>
    </row>
    <row r="126" spans="1:7">
      <c r="A126" s="155">
        <v>38537</v>
      </c>
      <c r="B126" s="156" t="s">
        <v>704</v>
      </c>
      <c r="C126" s="156" t="s">
        <v>816</v>
      </c>
      <c r="D126" s="157" t="s">
        <v>736</v>
      </c>
      <c r="E126" s="156" t="s">
        <v>847</v>
      </c>
      <c r="F126" s="158">
        <v>3442.4258</v>
      </c>
      <c r="G126" s="158">
        <v>5834.62</v>
      </c>
    </row>
    <row r="127" spans="1:7">
      <c r="A127" s="155">
        <v>38515</v>
      </c>
      <c r="B127" s="156" t="s">
        <v>729</v>
      </c>
      <c r="C127" s="156" t="s">
        <v>816</v>
      </c>
      <c r="D127" s="157" t="s">
        <v>730</v>
      </c>
      <c r="E127" s="156" t="s">
        <v>848</v>
      </c>
      <c r="F127" s="158">
        <v>3438.0891999999994</v>
      </c>
      <c r="G127" s="158">
        <v>5927.74</v>
      </c>
    </row>
    <row r="128" spans="1:7">
      <c r="A128" s="155">
        <v>38477</v>
      </c>
      <c r="B128" s="156" t="s">
        <v>211</v>
      </c>
      <c r="C128" s="156" t="s">
        <v>816</v>
      </c>
      <c r="D128" s="157" t="s">
        <v>736</v>
      </c>
      <c r="E128" s="156" t="s">
        <v>849</v>
      </c>
      <c r="F128" s="158">
        <v>5754.9366999999993</v>
      </c>
      <c r="G128" s="158">
        <v>9754.1299999999992</v>
      </c>
    </row>
    <row r="129" spans="1:7">
      <c r="A129" s="159">
        <v>38702</v>
      </c>
      <c r="B129" s="157" t="s">
        <v>710</v>
      </c>
      <c r="C129" s="157" t="s">
        <v>816</v>
      </c>
      <c r="D129" s="157" t="s">
        <v>726</v>
      </c>
      <c r="E129" s="157" t="s">
        <v>850</v>
      </c>
      <c r="F129" s="160">
        <v>3978.1851999999994</v>
      </c>
      <c r="G129" s="160">
        <v>6858.94</v>
      </c>
    </row>
    <row r="130" spans="1:7">
      <c r="A130" s="159">
        <v>38415</v>
      </c>
      <c r="B130" s="157" t="s">
        <v>710</v>
      </c>
      <c r="C130" s="157" t="s">
        <v>816</v>
      </c>
      <c r="D130" s="157" t="s">
        <v>720</v>
      </c>
      <c r="E130" s="157" t="s">
        <v>851</v>
      </c>
      <c r="F130" s="160">
        <v>5245.7053000000005</v>
      </c>
      <c r="G130" s="160">
        <v>5610.38</v>
      </c>
    </row>
    <row r="131" spans="1:7">
      <c r="A131" s="155">
        <v>38254</v>
      </c>
      <c r="B131" s="156" t="s">
        <v>211</v>
      </c>
      <c r="C131" s="156" t="s">
        <v>816</v>
      </c>
      <c r="D131" s="157" t="s">
        <v>711</v>
      </c>
      <c r="E131" s="156" t="s">
        <v>852</v>
      </c>
      <c r="F131" s="158">
        <v>6159.0388000000003</v>
      </c>
      <c r="G131" s="158">
        <v>9057.41</v>
      </c>
    </row>
    <row r="132" spans="1:7">
      <c r="A132" s="159">
        <v>38777</v>
      </c>
      <c r="B132" s="157" t="s">
        <v>704</v>
      </c>
      <c r="C132" s="157" t="s">
        <v>853</v>
      </c>
      <c r="D132" s="157" t="s">
        <v>711</v>
      </c>
      <c r="E132" s="157" t="s">
        <v>854</v>
      </c>
      <c r="F132" s="160">
        <v>1885.7070000000001</v>
      </c>
      <c r="G132" s="160">
        <v>4190.46</v>
      </c>
    </row>
    <row r="133" spans="1:7">
      <c r="A133" s="159">
        <v>38229</v>
      </c>
      <c r="B133" s="157" t="s">
        <v>710</v>
      </c>
      <c r="C133" s="157" t="s">
        <v>853</v>
      </c>
      <c r="D133" s="157" t="s">
        <v>730</v>
      </c>
      <c r="E133" s="157" t="s">
        <v>783</v>
      </c>
      <c r="F133" s="160">
        <v>3931.9823999999994</v>
      </c>
      <c r="G133" s="160">
        <v>6779.28</v>
      </c>
    </row>
    <row r="134" spans="1:7">
      <c r="A134" s="155">
        <v>38386</v>
      </c>
      <c r="B134" s="156" t="s">
        <v>216</v>
      </c>
      <c r="C134" s="156" t="s">
        <v>853</v>
      </c>
      <c r="D134" s="157" t="s">
        <v>706</v>
      </c>
      <c r="E134" s="156" t="s">
        <v>855</v>
      </c>
      <c r="F134" s="158">
        <v>5162.8456000000006</v>
      </c>
      <c r="G134" s="158">
        <v>5521.76</v>
      </c>
    </row>
    <row r="135" spans="1:7">
      <c r="A135" s="159">
        <v>38840</v>
      </c>
      <c r="B135" s="157" t="s">
        <v>704</v>
      </c>
      <c r="C135" s="157" t="s">
        <v>853</v>
      </c>
      <c r="D135" s="157" t="s">
        <v>96</v>
      </c>
      <c r="E135" s="157" t="s">
        <v>856</v>
      </c>
      <c r="F135" s="160">
        <v>2075.59</v>
      </c>
      <c r="G135" s="160">
        <v>3773.8</v>
      </c>
    </row>
    <row r="136" spans="1:7">
      <c r="A136" s="155">
        <v>38790</v>
      </c>
      <c r="B136" s="156" t="s">
        <v>729</v>
      </c>
      <c r="C136" s="156" t="s">
        <v>853</v>
      </c>
      <c r="D136" s="157" t="s">
        <v>730</v>
      </c>
      <c r="E136" s="156" t="s">
        <v>857</v>
      </c>
      <c r="F136" s="158">
        <v>4846.16</v>
      </c>
      <c r="G136" s="158">
        <v>5507</v>
      </c>
    </row>
    <row r="137" spans="1:7">
      <c r="A137" s="155">
        <v>38638</v>
      </c>
      <c r="B137" s="156" t="s">
        <v>729</v>
      </c>
      <c r="C137" s="156" t="s">
        <v>853</v>
      </c>
      <c r="D137" s="157" t="s">
        <v>761</v>
      </c>
      <c r="E137" s="156" t="s">
        <v>858</v>
      </c>
      <c r="F137" s="158">
        <v>2395.2467999999999</v>
      </c>
      <c r="G137" s="158">
        <v>6473.64</v>
      </c>
    </row>
    <row r="138" spans="1:7">
      <c r="A138" s="159">
        <v>38726</v>
      </c>
      <c r="B138" s="157" t="s">
        <v>704</v>
      </c>
      <c r="C138" s="157" t="s">
        <v>853</v>
      </c>
      <c r="D138" s="157" t="s">
        <v>736</v>
      </c>
      <c r="E138" s="157" t="s">
        <v>859</v>
      </c>
      <c r="F138" s="160">
        <v>725.55250000000001</v>
      </c>
      <c r="G138" s="160">
        <v>1229.75</v>
      </c>
    </row>
    <row r="139" spans="1:7">
      <c r="A139" s="155">
        <v>38583</v>
      </c>
      <c r="B139" s="156" t="s">
        <v>704</v>
      </c>
      <c r="C139" s="156" t="s">
        <v>853</v>
      </c>
      <c r="D139" s="157" t="s">
        <v>761</v>
      </c>
      <c r="E139" s="156" t="s">
        <v>860</v>
      </c>
      <c r="F139" s="158">
        <v>4217.7151999999996</v>
      </c>
      <c r="G139" s="158">
        <v>9808.64</v>
      </c>
    </row>
    <row r="140" spans="1:7">
      <c r="A140" s="155">
        <v>38855</v>
      </c>
      <c r="B140" s="156" t="s">
        <v>704</v>
      </c>
      <c r="C140" s="156" t="s">
        <v>853</v>
      </c>
      <c r="D140" s="157" t="s">
        <v>743</v>
      </c>
      <c r="E140" s="156" t="s">
        <v>861</v>
      </c>
      <c r="F140" s="158">
        <v>4246.5736500000003</v>
      </c>
      <c r="G140" s="158">
        <v>4541.79</v>
      </c>
    </row>
    <row r="141" spans="1:7">
      <c r="A141" s="155">
        <v>38784</v>
      </c>
      <c r="B141" s="156" t="s">
        <v>216</v>
      </c>
      <c r="C141" s="156" t="s">
        <v>853</v>
      </c>
      <c r="D141" s="157" t="s">
        <v>716</v>
      </c>
      <c r="E141" s="156" t="s">
        <v>862</v>
      </c>
      <c r="F141" s="158">
        <v>1701.144</v>
      </c>
      <c r="G141" s="158">
        <v>3780.32</v>
      </c>
    </row>
    <row r="142" spans="1:7">
      <c r="A142" s="159">
        <v>38754</v>
      </c>
      <c r="B142" s="157" t="s">
        <v>211</v>
      </c>
      <c r="C142" s="157" t="s">
        <v>853</v>
      </c>
      <c r="D142" s="157" t="s">
        <v>714</v>
      </c>
      <c r="E142" s="157" t="s">
        <v>863</v>
      </c>
      <c r="F142" s="160">
        <v>1297.0133999999998</v>
      </c>
      <c r="G142" s="160">
        <v>2236.23</v>
      </c>
    </row>
    <row r="143" spans="1:7">
      <c r="A143" s="159">
        <v>38381</v>
      </c>
      <c r="B143" s="157" t="s">
        <v>211</v>
      </c>
      <c r="C143" s="157" t="s">
        <v>853</v>
      </c>
      <c r="D143" s="157" t="s">
        <v>736</v>
      </c>
      <c r="E143" s="157" t="s">
        <v>864</v>
      </c>
      <c r="F143" s="160">
        <v>969.03510000000006</v>
      </c>
      <c r="G143" s="160">
        <v>2253.5700000000002</v>
      </c>
    </row>
    <row r="144" spans="1:7">
      <c r="A144" s="155">
        <v>38417</v>
      </c>
      <c r="B144" s="156" t="s">
        <v>729</v>
      </c>
      <c r="C144" s="156" t="s">
        <v>853</v>
      </c>
      <c r="D144" s="157" t="s">
        <v>706</v>
      </c>
      <c r="E144" s="156" t="s">
        <v>865</v>
      </c>
      <c r="F144" s="158">
        <v>3154.7064</v>
      </c>
      <c r="G144" s="158">
        <v>5346.96</v>
      </c>
    </row>
    <row r="145" spans="1:7">
      <c r="A145" s="159">
        <v>38850</v>
      </c>
      <c r="B145" s="157" t="s">
        <v>211</v>
      </c>
      <c r="C145" s="157" t="s">
        <v>853</v>
      </c>
      <c r="D145" s="157" t="s">
        <v>706</v>
      </c>
      <c r="E145" s="157" t="s">
        <v>866</v>
      </c>
      <c r="F145" s="160">
        <v>2666.1385999999998</v>
      </c>
      <c r="G145" s="160">
        <v>7205.78</v>
      </c>
    </row>
    <row r="146" spans="1:7">
      <c r="A146" s="159">
        <v>38226</v>
      </c>
      <c r="B146" s="157" t="s">
        <v>216</v>
      </c>
      <c r="C146" s="157" t="s">
        <v>853</v>
      </c>
      <c r="D146" s="157" t="s">
        <v>711</v>
      </c>
      <c r="E146" s="157" t="s">
        <v>867</v>
      </c>
      <c r="F146" s="160">
        <v>4832.6850000000004</v>
      </c>
      <c r="G146" s="160">
        <v>8786.7000000000007</v>
      </c>
    </row>
    <row r="147" spans="1:7">
      <c r="A147" s="159">
        <v>38313</v>
      </c>
      <c r="B147" s="157" t="s">
        <v>704</v>
      </c>
      <c r="C147" s="157" t="s">
        <v>853</v>
      </c>
      <c r="D147" s="157" t="s">
        <v>743</v>
      </c>
      <c r="E147" s="157" t="s">
        <v>868</v>
      </c>
      <c r="F147" s="160">
        <v>7012.7711500000005</v>
      </c>
      <c r="G147" s="160">
        <v>7500.29</v>
      </c>
    </row>
    <row r="148" spans="1:7">
      <c r="A148" s="159">
        <v>38460</v>
      </c>
      <c r="B148" s="157" t="s">
        <v>216</v>
      </c>
      <c r="C148" s="157" t="s">
        <v>853</v>
      </c>
      <c r="D148" s="157" t="s">
        <v>718</v>
      </c>
      <c r="E148" s="157" t="s">
        <v>869</v>
      </c>
      <c r="F148" s="160">
        <v>45.006500000000003</v>
      </c>
      <c r="G148" s="160">
        <v>81.83</v>
      </c>
    </row>
    <row r="149" spans="1:7">
      <c r="A149" s="155">
        <v>38725</v>
      </c>
      <c r="B149" s="156" t="s">
        <v>211</v>
      </c>
      <c r="C149" s="156" t="s">
        <v>853</v>
      </c>
      <c r="D149" s="157" t="s">
        <v>736</v>
      </c>
      <c r="E149" s="156" t="s">
        <v>870</v>
      </c>
      <c r="F149" s="158">
        <v>2173.2177999999999</v>
      </c>
      <c r="G149" s="158">
        <v>3683.42</v>
      </c>
    </row>
    <row r="150" spans="1:7">
      <c r="A150" s="159">
        <v>38393</v>
      </c>
      <c r="B150" s="157" t="s">
        <v>216</v>
      </c>
      <c r="C150" s="157" t="s">
        <v>853</v>
      </c>
      <c r="D150" s="157" t="s">
        <v>726</v>
      </c>
      <c r="E150" s="157" t="s">
        <v>871</v>
      </c>
      <c r="F150" s="160">
        <v>3806.2051999999999</v>
      </c>
      <c r="G150" s="160">
        <v>8851.64</v>
      </c>
    </row>
    <row r="151" spans="1:7">
      <c r="A151" s="155">
        <v>38239</v>
      </c>
      <c r="B151" s="156" t="s">
        <v>216</v>
      </c>
      <c r="C151" s="156" t="s">
        <v>853</v>
      </c>
      <c r="D151" s="157" t="s">
        <v>730</v>
      </c>
      <c r="E151" s="156" t="s">
        <v>872</v>
      </c>
      <c r="F151" s="158">
        <v>1724.0325999999998</v>
      </c>
      <c r="G151" s="158">
        <v>2972.47</v>
      </c>
    </row>
    <row r="152" spans="1:7">
      <c r="A152" s="159">
        <v>38807</v>
      </c>
      <c r="B152" s="157" t="s">
        <v>211</v>
      </c>
      <c r="C152" s="157" t="s">
        <v>853</v>
      </c>
      <c r="D152" s="157" t="s">
        <v>738</v>
      </c>
      <c r="E152" s="157" t="s">
        <v>873</v>
      </c>
      <c r="F152" s="160">
        <v>892.64960000000008</v>
      </c>
      <c r="G152" s="160">
        <v>1312.72</v>
      </c>
    </row>
    <row r="153" spans="1:7">
      <c r="A153" s="155">
        <v>38513</v>
      </c>
      <c r="B153" s="156" t="s">
        <v>704</v>
      </c>
      <c r="C153" s="156" t="s">
        <v>853</v>
      </c>
      <c r="D153" s="157" t="s">
        <v>726</v>
      </c>
      <c r="E153" s="156" t="s">
        <v>874</v>
      </c>
      <c r="F153" s="158">
        <v>5331.8281500000003</v>
      </c>
      <c r="G153" s="158">
        <v>5702.49</v>
      </c>
    </row>
    <row r="154" spans="1:7">
      <c r="A154" s="155">
        <v>38274</v>
      </c>
      <c r="B154" s="156" t="s">
        <v>710</v>
      </c>
      <c r="C154" s="156" t="s">
        <v>853</v>
      </c>
      <c r="D154" s="157" t="s">
        <v>730</v>
      </c>
      <c r="E154" s="156" t="s">
        <v>875</v>
      </c>
      <c r="F154" s="158">
        <v>2317.3040000000001</v>
      </c>
      <c r="G154" s="158">
        <v>3407.8</v>
      </c>
    </row>
    <row r="155" spans="1:7">
      <c r="A155" s="159">
        <v>38434</v>
      </c>
      <c r="B155" s="157" t="s">
        <v>710</v>
      </c>
      <c r="C155" s="157" t="s">
        <v>853</v>
      </c>
      <c r="D155" s="157" t="s">
        <v>726</v>
      </c>
      <c r="E155" s="157" t="s">
        <v>876</v>
      </c>
      <c r="F155" s="160">
        <v>944.41020000000003</v>
      </c>
      <c r="G155" s="160">
        <v>2552.46</v>
      </c>
    </row>
    <row r="156" spans="1:7">
      <c r="A156" s="155">
        <v>38266</v>
      </c>
      <c r="B156" s="156" t="s">
        <v>704</v>
      </c>
      <c r="C156" s="156" t="s">
        <v>853</v>
      </c>
      <c r="D156" s="157" t="s">
        <v>730</v>
      </c>
      <c r="E156" s="156" t="s">
        <v>877</v>
      </c>
      <c r="F156" s="158">
        <v>3671.5798</v>
      </c>
      <c r="G156" s="158">
        <v>6330.31</v>
      </c>
    </row>
    <row r="157" spans="1:7">
      <c r="A157" s="155">
        <v>38443</v>
      </c>
      <c r="B157" s="156" t="s">
        <v>710</v>
      </c>
      <c r="C157" s="156" t="s">
        <v>853</v>
      </c>
      <c r="D157" s="157" t="s">
        <v>743</v>
      </c>
      <c r="E157" s="156" t="s">
        <v>878</v>
      </c>
      <c r="F157" s="158">
        <v>6032.3582000000006</v>
      </c>
      <c r="G157" s="158">
        <v>6451.72</v>
      </c>
    </row>
    <row r="158" spans="1:7">
      <c r="A158" s="159">
        <v>38446</v>
      </c>
      <c r="B158" s="157" t="s">
        <v>710</v>
      </c>
      <c r="C158" s="157" t="s">
        <v>853</v>
      </c>
      <c r="D158" s="157" t="s">
        <v>743</v>
      </c>
      <c r="E158" s="157" t="s">
        <v>879</v>
      </c>
      <c r="F158" s="160">
        <v>3918.3584000000001</v>
      </c>
      <c r="G158" s="160">
        <v>4452.68</v>
      </c>
    </row>
    <row r="159" spans="1:7">
      <c r="A159" s="155">
        <v>38217</v>
      </c>
      <c r="B159" s="156" t="s">
        <v>704</v>
      </c>
      <c r="C159" s="156" t="s">
        <v>853</v>
      </c>
      <c r="D159" s="157" t="s">
        <v>726</v>
      </c>
      <c r="E159" s="156" t="s">
        <v>880</v>
      </c>
      <c r="F159" s="158">
        <v>2991.7649999999999</v>
      </c>
      <c r="G159" s="158">
        <v>3989.02</v>
      </c>
    </row>
    <row r="160" spans="1:7">
      <c r="A160" s="155">
        <v>38410</v>
      </c>
      <c r="B160" s="156" t="s">
        <v>216</v>
      </c>
      <c r="C160" s="156" t="s">
        <v>853</v>
      </c>
      <c r="D160" s="157" t="s">
        <v>726</v>
      </c>
      <c r="E160" s="156" t="s">
        <v>881</v>
      </c>
      <c r="F160" s="158">
        <v>2790.2655</v>
      </c>
      <c r="G160" s="158">
        <v>6200.59</v>
      </c>
    </row>
    <row r="161" spans="1:7">
      <c r="A161" s="159">
        <v>38876</v>
      </c>
      <c r="B161" s="157" t="s">
        <v>704</v>
      </c>
      <c r="C161" s="157" t="s">
        <v>853</v>
      </c>
      <c r="D161" s="157" t="s">
        <v>711</v>
      </c>
      <c r="E161" s="157" t="s">
        <v>882</v>
      </c>
      <c r="F161" s="160">
        <v>4295.7172</v>
      </c>
      <c r="G161" s="160">
        <v>9990.0400000000009</v>
      </c>
    </row>
    <row r="162" spans="1:7">
      <c r="A162" s="155">
        <v>38337</v>
      </c>
      <c r="B162" s="156" t="s">
        <v>710</v>
      </c>
      <c r="C162" s="156" t="s">
        <v>853</v>
      </c>
      <c r="D162" s="157" t="s">
        <v>708</v>
      </c>
      <c r="E162" s="156" t="s">
        <v>883</v>
      </c>
      <c r="F162" s="158">
        <v>4145.5819000000001</v>
      </c>
      <c r="G162" s="158">
        <v>7026.41</v>
      </c>
    </row>
    <row r="163" spans="1:7">
      <c r="A163" s="155">
        <v>38589</v>
      </c>
      <c r="B163" s="156" t="s">
        <v>216</v>
      </c>
      <c r="C163" s="156" t="s">
        <v>853</v>
      </c>
      <c r="D163" s="157" t="s">
        <v>761</v>
      </c>
      <c r="E163" s="156" t="s">
        <v>884</v>
      </c>
      <c r="F163" s="158">
        <v>4355.7929999999997</v>
      </c>
      <c r="G163" s="158">
        <v>7382.7</v>
      </c>
    </row>
    <row r="164" spans="1:7">
      <c r="A164" s="159">
        <v>38543</v>
      </c>
      <c r="B164" s="157" t="s">
        <v>710</v>
      </c>
      <c r="C164" s="157" t="s">
        <v>853</v>
      </c>
      <c r="D164" s="157" t="s">
        <v>761</v>
      </c>
      <c r="E164" s="157" t="s">
        <v>885</v>
      </c>
      <c r="F164" s="160">
        <v>3381.0748000000003</v>
      </c>
      <c r="G164" s="160">
        <v>9138.0400000000009</v>
      </c>
    </row>
    <row r="165" spans="1:7">
      <c r="A165" s="155">
        <v>38736</v>
      </c>
      <c r="B165" s="156" t="s">
        <v>729</v>
      </c>
      <c r="C165" s="156" t="s">
        <v>853</v>
      </c>
      <c r="D165" s="157" t="s">
        <v>736</v>
      </c>
      <c r="E165" s="156" t="s">
        <v>886</v>
      </c>
      <c r="F165" s="158">
        <v>3345.5524000000005</v>
      </c>
      <c r="G165" s="158">
        <v>4919.93</v>
      </c>
    </row>
    <row r="166" spans="1:7">
      <c r="A166" s="159">
        <v>38535</v>
      </c>
      <c r="B166" s="157" t="s">
        <v>216</v>
      </c>
      <c r="C166" s="157" t="s">
        <v>853</v>
      </c>
      <c r="D166" s="157" t="s">
        <v>96</v>
      </c>
      <c r="E166" s="157" t="s">
        <v>887</v>
      </c>
      <c r="F166" s="160">
        <v>2727.48</v>
      </c>
      <c r="G166" s="160">
        <v>3636.64</v>
      </c>
    </row>
    <row r="167" spans="1:7">
      <c r="A167" s="159">
        <v>38531</v>
      </c>
      <c r="B167" s="157" t="s">
        <v>704</v>
      </c>
      <c r="C167" s="157" t="s">
        <v>853</v>
      </c>
      <c r="D167" s="157" t="s">
        <v>718</v>
      </c>
      <c r="E167" s="157" t="s">
        <v>888</v>
      </c>
      <c r="F167" s="160">
        <v>3354.5776000000001</v>
      </c>
      <c r="G167" s="160">
        <v>3812.02</v>
      </c>
    </row>
    <row r="168" spans="1:7">
      <c r="A168" s="159">
        <v>38754</v>
      </c>
      <c r="B168" s="157" t="s">
        <v>216</v>
      </c>
      <c r="C168" s="157" t="s">
        <v>853</v>
      </c>
      <c r="D168" s="157" t="s">
        <v>708</v>
      </c>
      <c r="E168" s="157" t="s">
        <v>889</v>
      </c>
      <c r="F168" s="160">
        <v>3138.5097999999998</v>
      </c>
      <c r="G168" s="160">
        <v>7298.86</v>
      </c>
    </row>
    <row r="169" spans="1:7">
      <c r="A169" s="155">
        <v>38197</v>
      </c>
      <c r="B169" s="156" t="s">
        <v>216</v>
      </c>
      <c r="C169" s="156" t="s">
        <v>853</v>
      </c>
      <c r="D169" s="157" t="s">
        <v>708</v>
      </c>
      <c r="E169" s="156" t="s">
        <v>890</v>
      </c>
      <c r="F169" s="158">
        <v>4675.335500000001</v>
      </c>
      <c r="G169" s="158">
        <v>8500.61</v>
      </c>
    </row>
    <row r="170" spans="1:7">
      <c r="A170" s="159">
        <v>38331</v>
      </c>
      <c r="B170" s="157" t="s">
        <v>216</v>
      </c>
      <c r="C170" s="157" t="s">
        <v>853</v>
      </c>
      <c r="D170" s="157" t="s">
        <v>714</v>
      </c>
      <c r="E170" s="157" t="s">
        <v>891</v>
      </c>
      <c r="F170" s="160">
        <v>3043.75225</v>
      </c>
      <c r="G170" s="160">
        <v>3255.35</v>
      </c>
    </row>
    <row r="171" spans="1:7">
      <c r="A171" s="159">
        <v>38559</v>
      </c>
      <c r="B171" s="157" t="s">
        <v>704</v>
      </c>
      <c r="C171" s="157" t="s">
        <v>853</v>
      </c>
      <c r="D171" s="157" t="s">
        <v>738</v>
      </c>
      <c r="E171" s="157" t="s">
        <v>892</v>
      </c>
      <c r="F171" s="160">
        <v>6050.4088000000002</v>
      </c>
      <c r="G171" s="160">
        <v>8897.66</v>
      </c>
    </row>
    <row r="172" spans="1:7">
      <c r="A172" s="159">
        <v>38652</v>
      </c>
      <c r="B172" s="157" t="s">
        <v>710</v>
      </c>
      <c r="C172" s="157" t="s">
        <v>853</v>
      </c>
      <c r="D172" s="157" t="s">
        <v>743</v>
      </c>
      <c r="E172" s="157" t="s">
        <v>893</v>
      </c>
      <c r="F172" s="160">
        <v>6349.5871999999999</v>
      </c>
      <c r="G172" s="160">
        <v>7215.44</v>
      </c>
    </row>
    <row r="173" spans="1:7">
      <c r="A173" s="159">
        <v>38530</v>
      </c>
      <c r="B173" s="157" t="s">
        <v>710</v>
      </c>
      <c r="C173" s="157" t="s">
        <v>853</v>
      </c>
      <c r="D173" s="157" t="s">
        <v>714</v>
      </c>
      <c r="E173" s="157" t="s">
        <v>894</v>
      </c>
      <c r="F173" s="160">
        <v>1074.6909000000001</v>
      </c>
      <c r="G173" s="160">
        <v>2904.57</v>
      </c>
    </row>
    <row r="174" spans="1:7">
      <c r="A174" s="155">
        <v>38474</v>
      </c>
      <c r="B174" s="156" t="s">
        <v>704</v>
      </c>
      <c r="C174" s="156" t="s">
        <v>853</v>
      </c>
      <c r="D174" s="157" t="s">
        <v>714</v>
      </c>
      <c r="E174" s="156" t="s">
        <v>895</v>
      </c>
      <c r="F174" s="158">
        <v>4384.4174999999996</v>
      </c>
      <c r="G174" s="158">
        <v>9743.15</v>
      </c>
    </row>
    <row r="175" spans="1:7">
      <c r="A175" s="159">
        <v>38286</v>
      </c>
      <c r="B175" s="157" t="s">
        <v>704</v>
      </c>
      <c r="C175" s="157" t="s">
        <v>853</v>
      </c>
      <c r="D175" s="157" t="s">
        <v>720</v>
      </c>
      <c r="E175" s="157" t="s">
        <v>896</v>
      </c>
      <c r="F175" s="160">
        <v>5841.5896000000002</v>
      </c>
      <c r="G175" s="160">
        <v>6638.17</v>
      </c>
    </row>
    <row r="176" spans="1:7">
      <c r="A176" s="155">
        <v>38184</v>
      </c>
      <c r="B176" s="156" t="s">
        <v>704</v>
      </c>
      <c r="C176" s="156" t="s">
        <v>853</v>
      </c>
      <c r="D176" s="157" t="s">
        <v>706</v>
      </c>
      <c r="E176" s="156" t="s">
        <v>897</v>
      </c>
      <c r="F176" s="158">
        <v>5269.9459999999999</v>
      </c>
      <c r="G176" s="158">
        <v>9581.7199999999993</v>
      </c>
    </row>
    <row r="177" spans="1:7">
      <c r="A177" s="155">
        <v>38592</v>
      </c>
      <c r="B177" s="156" t="s">
        <v>710</v>
      </c>
      <c r="C177" s="156" t="s">
        <v>898</v>
      </c>
      <c r="D177" s="157" t="s">
        <v>743</v>
      </c>
      <c r="E177" s="156" t="s">
        <v>899</v>
      </c>
      <c r="F177" s="158">
        <v>5349.4444000000003</v>
      </c>
      <c r="G177" s="158">
        <v>7866.83</v>
      </c>
    </row>
    <row r="178" spans="1:7">
      <c r="A178" s="155">
        <v>38492</v>
      </c>
      <c r="B178" s="156" t="s">
        <v>211</v>
      </c>
      <c r="C178" s="156" t="s">
        <v>898</v>
      </c>
      <c r="D178" s="157" t="s">
        <v>714</v>
      </c>
      <c r="E178" s="156" t="s">
        <v>781</v>
      </c>
      <c r="F178" s="158">
        <v>3636.0837999999994</v>
      </c>
      <c r="G178" s="158">
        <v>6269.11</v>
      </c>
    </row>
    <row r="179" spans="1:7">
      <c r="A179" s="155">
        <v>38554</v>
      </c>
      <c r="B179" s="156" t="s">
        <v>704</v>
      </c>
      <c r="C179" s="156" t="s">
        <v>898</v>
      </c>
      <c r="D179" s="157" t="s">
        <v>738</v>
      </c>
      <c r="E179" s="156" t="s">
        <v>900</v>
      </c>
      <c r="F179" s="158">
        <v>1641.6136000000001</v>
      </c>
      <c r="G179" s="158">
        <v>1865.47</v>
      </c>
    </row>
    <row r="180" spans="1:7">
      <c r="A180" s="155">
        <v>38693</v>
      </c>
      <c r="B180" s="156" t="s">
        <v>704</v>
      </c>
      <c r="C180" s="156" t="s">
        <v>898</v>
      </c>
      <c r="D180" s="157" t="s">
        <v>720</v>
      </c>
      <c r="E180" s="156" t="s">
        <v>901</v>
      </c>
      <c r="F180" s="158">
        <v>4257.4391999999998</v>
      </c>
      <c r="G180" s="158">
        <v>6260.94</v>
      </c>
    </row>
    <row r="181" spans="1:7">
      <c r="A181" s="159">
        <v>38853</v>
      </c>
      <c r="B181" s="157" t="s">
        <v>704</v>
      </c>
      <c r="C181" s="157" t="s">
        <v>898</v>
      </c>
      <c r="D181" s="157" t="s">
        <v>711</v>
      </c>
      <c r="E181" s="157" t="s">
        <v>902</v>
      </c>
      <c r="F181" s="160">
        <v>272.13300000000004</v>
      </c>
      <c r="G181" s="160">
        <v>604.74</v>
      </c>
    </row>
    <row r="182" spans="1:7">
      <c r="A182" s="159">
        <v>38630</v>
      </c>
      <c r="B182" s="157" t="s">
        <v>704</v>
      </c>
      <c r="C182" s="157" t="s">
        <v>898</v>
      </c>
      <c r="D182" s="157" t="s">
        <v>726</v>
      </c>
      <c r="E182" s="157" t="s">
        <v>903</v>
      </c>
      <c r="F182" s="160">
        <v>1365.32</v>
      </c>
      <c r="G182" s="160">
        <v>1551.5</v>
      </c>
    </row>
    <row r="183" spans="1:7">
      <c r="A183" s="159">
        <v>38445</v>
      </c>
      <c r="B183" s="157" t="s">
        <v>216</v>
      </c>
      <c r="C183" s="157" t="s">
        <v>898</v>
      </c>
      <c r="D183" s="157" t="s">
        <v>718</v>
      </c>
      <c r="E183" s="157" t="s">
        <v>904</v>
      </c>
      <c r="F183" s="160">
        <v>1174.9770000000001</v>
      </c>
      <c r="G183" s="160">
        <v>2611.06</v>
      </c>
    </row>
    <row r="184" spans="1:7">
      <c r="A184" s="159">
        <v>38548</v>
      </c>
      <c r="B184" s="157" t="s">
        <v>211</v>
      </c>
      <c r="C184" s="157" t="s">
        <v>898</v>
      </c>
      <c r="D184" s="157" t="s">
        <v>96</v>
      </c>
      <c r="E184" s="157" t="s">
        <v>905</v>
      </c>
      <c r="F184" s="160">
        <v>1908.5475000000001</v>
      </c>
      <c r="G184" s="160">
        <v>2544.73</v>
      </c>
    </row>
    <row r="185" spans="1:7">
      <c r="A185" s="155">
        <v>38522</v>
      </c>
      <c r="B185" s="156" t="s">
        <v>704</v>
      </c>
      <c r="C185" s="156" t="s">
        <v>898</v>
      </c>
      <c r="D185" s="157" t="s">
        <v>711</v>
      </c>
      <c r="E185" s="156" t="s">
        <v>906</v>
      </c>
      <c r="F185" s="158">
        <v>3281.5376000000001</v>
      </c>
      <c r="G185" s="158">
        <v>3729.02</v>
      </c>
    </row>
    <row r="186" spans="1:7">
      <c r="A186" s="159">
        <v>38399</v>
      </c>
      <c r="B186" s="157" t="s">
        <v>704</v>
      </c>
      <c r="C186" s="157" t="s">
        <v>898</v>
      </c>
      <c r="D186" s="157" t="s">
        <v>711</v>
      </c>
      <c r="E186" s="157" t="s">
        <v>907</v>
      </c>
      <c r="F186" s="160">
        <v>6575.61</v>
      </c>
      <c r="G186" s="160">
        <v>8767.48</v>
      </c>
    </row>
    <row r="187" spans="1:7">
      <c r="A187" s="159">
        <v>38307</v>
      </c>
      <c r="B187" s="157" t="s">
        <v>729</v>
      </c>
      <c r="C187" s="157" t="s">
        <v>898</v>
      </c>
      <c r="D187" s="157" t="s">
        <v>743</v>
      </c>
      <c r="E187" s="157" t="s">
        <v>908</v>
      </c>
      <c r="F187" s="160">
        <v>5399.0169999999998</v>
      </c>
      <c r="G187" s="160">
        <v>9308.65</v>
      </c>
    </row>
    <row r="188" spans="1:7">
      <c r="A188" s="159">
        <v>38572</v>
      </c>
      <c r="B188" s="157" t="s">
        <v>704</v>
      </c>
      <c r="C188" s="157" t="s">
        <v>898</v>
      </c>
      <c r="D188" s="157" t="s">
        <v>708</v>
      </c>
      <c r="E188" s="157" t="s">
        <v>909</v>
      </c>
      <c r="F188" s="160">
        <v>2237.4629</v>
      </c>
      <c r="G188" s="160">
        <v>3792.31</v>
      </c>
    </row>
    <row r="189" spans="1:7">
      <c r="A189" s="155">
        <v>38754</v>
      </c>
      <c r="B189" s="156" t="s">
        <v>704</v>
      </c>
      <c r="C189" s="156" t="s">
        <v>898</v>
      </c>
      <c r="D189" s="157" t="s">
        <v>730</v>
      </c>
      <c r="E189" s="156" t="s">
        <v>910</v>
      </c>
      <c r="F189" s="158">
        <v>3446.4241999999999</v>
      </c>
      <c r="G189" s="158">
        <v>8014.94</v>
      </c>
    </row>
    <row r="190" spans="1:7">
      <c r="A190" s="159">
        <v>38357</v>
      </c>
      <c r="B190" s="157" t="s">
        <v>216</v>
      </c>
      <c r="C190" s="157" t="s">
        <v>898</v>
      </c>
      <c r="D190" s="157" t="s">
        <v>738</v>
      </c>
      <c r="E190" s="157" t="s">
        <v>911</v>
      </c>
      <c r="F190" s="160">
        <v>644.46879999999987</v>
      </c>
      <c r="G190" s="160">
        <v>1092.32</v>
      </c>
    </row>
    <row r="191" spans="1:7">
      <c r="A191" s="155">
        <v>38346</v>
      </c>
      <c r="B191" s="156" t="s">
        <v>710</v>
      </c>
      <c r="C191" s="156" t="s">
        <v>898</v>
      </c>
      <c r="D191" s="157" t="s">
        <v>706</v>
      </c>
      <c r="E191" s="156" t="s">
        <v>912</v>
      </c>
      <c r="F191" s="158">
        <v>3343.9950000000003</v>
      </c>
      <c r="G191" s="158">
        <v>7431.1</v>
      </c>
    </row>
    <row r="192" spans="1:7">
      <c r="A192" s="155">
        <v>38649</v>
      </c>
      <c r="B192" s="156" t="s">
        <v>216</v>
      </c>
      <c r="C192" s="156" t="s">
        <v>898</v>
      </c>
      <c r="D192" s="157" t="s">
        <v>736</v>
      </c>
      <c r="E192" s="156" t="s">
        <v>913</v>
      </c>
      <c r="F192" s="158">
        <v>7137.5550000000003</v>
      </c>
      <c r="G192" s="158">
        <v>9516.74</v>
      </c>
    </row>
    <row r="193" spans="1:7">
      <c r="A193" s="155">
        <v>38284</v>
      </c>
      <c r="B193" s="156" t="s">
        <v>704</v>
      </c>
      <c r="C193" s="156" t="s">
        <v>898</v>
      </c>
      <c r="D193" s="157" t="s">
        <v>711</v>
      </c>
      <c r="E193" s="156" t="s">
        <v>914</v>
      </c>
      <c r="F193" s="158">
        <v>5011.1716000000006</v>
      </c>
      <c r="G193" s="158">
        <v>7369.37</v>
      </c>
    </row>
    <row r="194" spans="1:7">
      <c r="A194" s="155">
        <v>38614</v>
      </c>
      <c r="B194" s="156" t="s">
        <v>216</v>
      </c>
      <c r="C194" s="156" t="s">
        <v>898</v>
      </c>
      <c r="D194" s="157" t="s">
        <v>743</v>
      </c>
      <c r="E194" s="156" t="s">
        <v>915</v>
      </c>
      <c r="F194" s="158">
        <v>1622.2909</v>
      </c>
      <c r="G194" s="158">
        <v>4384.57</v>
      </c>
    </row>
    <row r="195" spans="1:7">
      <c r="A195" s="159">
        <v>38322</v>
      </c>
      <c r="B195" s="157" t="s">
        <v>211</v>
      </c>
      <c r="C195" s="157" t="s">
        <v>898</v>
      </c>
      <c r="D195" s="157" t="s">
        <v>714</v>
      </c>
      <c r="E195" s="157" t="s">
        <v>916</v>
      </c>
      <c r="F195" s="160">
        <v>730.53800000000001</v>
      </c>
      <c r="G195" s="160">
        <v>1238.2</v>
      </c>
    </row>
    <row r="196" spans="1:7">
      <c r="A196" s="155">
        <v>38364</v>
      </c>
      <c r="B196" s="156" t="s">
        <v>704</v>
      </c>
      <c r="C196" s="156" t="s">
        <v>898</v>
      </c>
      <c r="D196" s="157" t="s">
        <v>708</v>
      </c>
      <c r="E196" s="156" t="s">
        <v>917</v>
      </c>
      <c r="F196" s="158">
        <v>2647.8405000000002</v>
      </c>
      <c r="G196" s="158">
        <v>5884.09</v>
      </c>
    </row>
    <row r="197" spans="1:7">
      <c r="A197" s="159">
        <v>38430</v>
      </c>
      <c r="B197" s="157" t="s">
        <v>729</v>
      </c>
      <c r="C197" s="157" t="s">
        <v>898</v>
      </c>
      <c r="D197" s="157" t="s">
        <v>718</v>
      </c>
      <c r="E197" s="157" t="s">
        <v>768</v>
      </c>
      <c r="F197" s="160">
        <v>4351.8045999999995</v>
      </c>
      <c r="G197" s="160">
        <v>7375.94</v>
      </c>
    </row>
    <row r="198" spans="1:7">
      <c r="A198" s="155">
        <v>38669</v>
      </c>
      <c r="B198" s="156" t="s">
        <v>704</v>
      </c>
      <c r="C198" s="156" t="s">
        <v>898</v>
      </c>
      <c r="D198" s="157" t="s">
        <v>718</v>
      </c>
      <c r="E198" s="156" t="s">
        <v>918</v>
      </c>
      <c r="F198" s="158">
        <v>4231.4634999999998</v>
      </c>
      <c r="G198" s="158">
        <v>7693.57</v>
      </c>
    </row>
    <row r="199" spans="1:7">
      <c r="A199" s="159">
        <v>38363</v>
      </c>
      <c r="B199" s="157" t="s">
        <v>704</v>
      </c>
      <c r="C199" s="157" t="s">
        <v>898</v>
      </c>
      <c r="D199" s="157" t="s">
        <v>706</v>
      </c>
      <c r="E199" s="157" t="s">
        <v>919</v>
      </c>
      <c r="F199" s="160">
        <v>5217.1855999999998</v>
      </c>
      <c r="G199" s="160">
        <v>5928.62</v>
      </c>
    </row>
    <row r="200" spans="1:7">
      <c r="A200" s="159">
        <v>38516</v>
      </c>
      <c r="B200" s="157" t="s">
        <v>704</v>
      </c>
      <c r="C200" s="157" t="s">
        <v>898</v>
      </c>
      <c r="D200" s="157" t="s">
        <v>730</v>
      </c>
      <c r="E200" s="157" t="s">
        <v>920</v>
      </c>
      <c r="F200" s="160">
        <v>5643.7452999999996</v>
      </c>
      <c r="G200" s="160">
        <v>9565.67</v>
      </c>
    </row>
    <row r="201" spans="1:7">
      <c r="A201" s="155">
        <v>38237</v>
      </c>
      <c r="B201" s="156" t="s">
        <v>211</v>
      </c>
      <c r="C201" s="156" t="s">
        <v>898</v>
      </c>
      <c r="D201" s="157" t="s">
        <v>706</v>
      </c>
      <c r="E201" s="156" t="s">
        <v>921</v>
      </c>
      <c r="F201" s="158">
        <v>5047.3450499999999</v>
      </c>
      <c r="G201" s="158">
        <v>5398.23</v>
      </c>
    </row>
    <row r="202" spans="1:7">
      <c r="A202" s="162">
        <v>38166</v>
      </c>
      <c r="B202" s="156" t="s">
        <v>710</v>
      </c>
      <c r="C202" s="156" t="s">
        <v>898</v>
      </c>
      <c r="D202" s="157" t="s">
        <v>708</v>
      </c>
      <c r="E202" s="156" t="s">
        <v>922</v>
      </c>
      <c r="F202" s="158">
        <v>844.62290000000007</v>
      </c>
      <c r="G202" s="158">
        <v>903.34</v>
      </c>
    </row>
    <row r="203" spans="1:7">
      <c r="A203" s="155">
        <v>38544</v>
      </c>
      <c r="B203" s="156" t="s">
        <v>216</v>
      </c>
      <c r="C203" s="156" t="s">
        <v>898</v>
      </c>
      <c r="D203" s="157" t="s">
        <v>738</v>
      </c>
      <c r="E203" s="156" t="s">
        <v>923</v>
      </c>
      <c r="F203" s="158">
        <v>3107.2788999999998</v>
      </c>
      <c r="G203" s="158">
        <v>7226.23</v>
      </c>
    </row>
    <row r="204" spans="1:7">
      <c r="A204" s="155">
        <v>38462</v>
      </c>
      <c r="B204" s="156" t="s">
        <v>710</v>
      </c>
      <c r="C204" s="156" t="s">
        <v>898</v>
      </c>
      <c r="D204" s="157" t="s">
        <v>726</v>
      </c>
      <c r="E204" s="156" t="s">
        <v>924</v>
      </c>
      <c r="F204" s="158">
        <v>3970.2932000000001</v>
      </c>
      <c r="G204" s="158">
        <v>9233.24</v>
      </c>
    </row>
    <row r="205" spans="1:7">
      <c r="A205" s="159">
        <v>38703</v>
      </c>
      <c r="B205" s="157" t="s">
        <v>704</v>
      </c>
      <c r="C205" s="157" t="s">
        <v>898</v>
      </c>
      <c r="D205" s="157" t="s">
        <v>726</v>
      </c>
      <c r="E205" s="157" t="s">
        <v>925</v>
      </c>
      <c r="F205" s="160">
        <v>1528.835</v>
      </c>
      <c r="G205" s="160">
        <v>2779.7</v>
      </c>
    </row>
    <row r="206" spans="1:7">
      <c r="A206" s="155">
        <v>38320</v>
      </c>
      <c r="B206" s="156" t="s">
        <v>211</v>
      </c>
      <c r="C206" s="156" t="s">
        <v>898</v>
      </c>
      <c r="D206" s="157" t="s">
        <v>706</v>
      </c>
      <c r="E206" s="156" t="s">
        <v>926</v>
      </c>
      <c r="F206" s="158">
        <v>4756.4436000000005</v>
      </c>
      <c r="G206" s="158">
        <v>6994.77</v>
      </c>
    </row>
    <row r="207" spans="1:7">
      <c r="A207" s="159">
        <v>38778</v>
      </c>
      <c r="B207" s="157" t="s">
        <v>211</v>
      </c>
      <c r="C207" s="157" t="s">
        <v>898</v>
      </c>
      <c r="D207" s="157" t="s">
        <v>736</v>
      </c>
      <c r="E207" s="157" t="s">
        <v>927</v>
      </c>
      <c r="F207" s="160">
        <v>3827.0385000000006</v>
      </c>
      <c r="G207" s="160">
        <v>8504.5300000000007</v>
      </c>
    </row>
    <row r="208" spans="1:7">
      <c r="A208" s="159">
        <v>38713</v>
      </c>
      <c r="B208" s="157" t="s">
        <v>216</v>
      </c>
      <c r="C208" s="157" t="s">
        <v>898</v>
      </c>
      <c r="D208" s="157" t="s">
        <v>706</v>
      </c>
      <c r="E208" s="157" t="s">
        <v>928</v>
      </c>
      <c r="F208" s="160">
        <v>1390.5881000000002</v>
      </c>
      <c r="G208" s="160">
        <v>1487.26</v>
      </c>
    </row>
    <row r="209" spans="1:7">
      <c r="A209" s="155">
        <v>38386</v>
      </c>
      <c r="B209" s="156" t="s">
        <v>729</v>
      </c>
      <c r="C209" s="156" t="s">
        <v>898</v>
      </c>
      <c r="D209" s="157" t="s">
        <v>96</v>
      </c>
      <c r="E209" s="156" t="s">
        <v>929</v>
      </c>
      <c r="F209" s="158">
        <v>862.85950000000003</v>
      </c>
      <c r="G209" s="158">
        <v>2006.65</v>
      </c>
    </row>
    <row r="210" spans="1:7">
      <c r="A210" s="159">
        <v>38200</v>
      </c>
      <c r="B210" s="157" t="s">
        <v>704</v>
      </c>
      <c r="C210" s="157" t="s">
        <v>898</v>
      </c>
      <c r="D210" s="157" t="s">
        <v>720</v>
      </c>
      <c r="E210" s="157" t="s">
        <v>930</v>
      </c>
      <c r="F210" s="160">
        <v>3565.9298000000003</v>
      </c>
      <c r="G210" s="160">
        <v>8292.86</v>
      </c>
    </row>
    <row r="211" spans="1:7">
      <c r="A211" s="155">
        <v>38530</v>
      </c>
      <c r="B211" s="156" t="s">
        <v>710</v>
      </c>
      <c r="C211" s="156" t="s">
        <v>898</v>
      </c>
      <c r="D211" s="157" t="s">
        <v>720</v>
      </c>
      <c r="E211" s="156" t="s">
        <v>931</v>
      </c>
      <c r="F211" s="158">
        <v>3976.5967999999998</v>
      </c>
      <c r="G211" s="158">
        <v>4518.8599999999997</v>
      </c>
    </row>
    <row r="212" spans="1:7">
      <c r="A212" s="155">
        <v>38348</v>
      </c>
      <c r="B212" s="156" t="s">
        <v>704</v>
      </c>
      <c r="C212" s="156" t="s">
        <v>898</v>
      </c>
      <c r="D212" s="157" t="s">
        <v>714</v>
      </c>
      <c r="E212" s="156" t="s">
        <v>932</v>
      </c>
      <c r="F212" s="158">
        <v>4638.9192000000003</v>
      </c>
      <c r="G212" s="158">
        <v>6821.94</v>
      </c>
    </row>
    <row r="213" spans="1:7">
      <c r="A213" s="159">
        <v>38658</v>
      </c>
      <c r="B213" s="157" t="s">
        <v>710</v>
      </c>
      <c r="C213" s="157" t="s">
        <v>898</v>
      </c>
      <c r="D213" s="157" t="s">
        <v>738</v>
      </c>
      <c r="E213" s="157" t="s">
        <v>933</v>
      </c>
      <c r="F213" s="160">
        <v>5180.1380000000008</v>
      </c>
      <c r="G213" s="160">
        <v>7617.85</v>
      </c>
    </row>
    <row r="214" spans="1:7">
      <c r="A214" s="155">
        <v>38608</v>
      </c>
      <c r="B214" s="156" t="s">
        <v>704</v>
      </c>
      <c r="C214" s="156" t="s">
        <v>898</v>
      </c>
      <c r="D214" s="157" t="s">
        <v>738</v>
      </c>
      <c r="E214" s="156" t="s">
        <v>934</v>
      </c>
      <c r="F214" s="158">
        <v>2306.5689000000002</v>
      </c>
      <c r="G214" s="158">
        <v>6233.97</v>
      </c>
    </row>
    <row r="215" spans="1:7">
      <c r="A215" s="159">
        <v>38496</v>
      </c>
      <c r="B215" s="157" t="s">
        <v>729</v>
      </c>
      <c r="C215" s="157" t="s">
        <v>935</v>
      </c>
      <c r="D215" s="157" t="s">
        <v>711</v>
      </c>
      <c r="E215" s="157" t="s">
        <v>936</v>
      </c>
      <c r="F215" s="160">
        <v>6515.34</v>
      </c>
      <c r="G215" s="160">
        <v>765</v>
      </c>
    </row>
    <row r="216" spans="1:7">
      <c r="A216" s="159">
        <v>38864</v>
      </c>
      <c r="B216" s="157" t="s">
        <v>211</v>
      </c>
      <c r="C216" s="157" t="s">
        <v>935</v>
      </c>
      <c r="D216" s="157" t="s">
        <v>708</v>
      </c>
      <c r="E216" s="157" t="s">
        <v>937</v>
      </c>
      <c r="F216" s="160">
        <v>87.245999999999995</v>
      </c>
      <c r="G216" s="160">
        <v>193.88</v>
      </c>
    </row>
    <row r="217" spans="1:7">
      <c r="A217" s="159">
        <v>38228</v>
      </c>
      <c r="B217" s="157" t="s">
        <v>704</v>
      </c>
      <c r="C217" s="157" t="s">
        <v>935</v>
      </c>
      <c r="D217" s="157" t="s">
        <v>738</v>
      </c>
      <c r="E217" s="157" t="s">
        <v>938</v>
      </c>
      <c r="F217" s="160">
        <v>3729.2025000000003</v>
      </c>
      <c r="G217" s="160">
        <v>4972.2700000000004</v>
      </c>
    </row>
    <row r="218" spans="1:7">
      <c r="A218" s="155">
        <v>38473</v>
      </c>
      <c r="B218" s="156" t="s">
        <v>211</v>
      </c>
      <c r="C218" s="156" t="s">
        <v>935</v>
      </c>
      <c r="D218" s="157" t="s">
        <v>711</v>
      </c>
      <c r="E218" s="156" t="s">
        <v>939</v>
      </c>
      <c r="F218" s="158">
        <v>2952.3647999999998</v>
      </c>
      <c r="G218" s="158">
        <v>3354.96</v>
      </c>
    </row>
    <row r="219" spans="1:7">
      <c r="A219" s="155">
        <v>38715</v>
      </c>
      <c r="B219" s="156" t="s">
        <v>704</v>
      </c>
      <c r="C219" s="156" t="s">
        <v>935</v>
      </c>
      <c r="D219" s="157" t="s">
        <v>718</v>
      </c>
      <c r="E219" s="156" t="s">
        <v>940</v>
      </c>
      <c r="F219" s="158">
        <v>359.26359999999994</v>
      </c>
      <c r="G219" s="158">
        <v>619.41999999999996</v>
      </c>
    </row>
    <row r="220" spans="1:7">
      <c r="A220" s="155">
        <v>38269</v>
      </c>
      <c r="B220" s="156" t="s">
        <v>704</v>
      </c>
      <c r="C220" s="156" t="s">
        <v>935</v>
      </c>
      <c r="D220" s="157" t="s">
        <v>708</v>
      </c>
      <c r="E220" s="156" t="s">
        <v>941</v>
      </c>
      <c r="F220" s="158">
        <v>5385.81</v>
      </c>
      <c r="G220" s="158">
        <v>7181.08</v>
      </c>
    </row>
    <row r="221" spans="1:7">
      <c r="A221" s="159">
        <v>38344</v>
      </c>
      <c r="B221" s="157" t="s">
        <v>704</v>
      </c>
      <c r="C221" s="157" t="s">
        <v>935</v>
      </c>
      <c r="D221" s="157" t="s">
        <v>708</v>
      </c>
      <c r="E221" s="157" t="s">
        <v>942</v>
      </c>
      <c r="F221" s="160">
        <v>4064.72</v>
      </c>
      <c r="G221" s="160">
        <v>7390.4</v>
      </c>
    </row>
    <row r="222" spans="1:7">
      <c r="A222" s="159">
        <v>38568</v>
      </c>
      <c r="B222" s="157" t="s">
        <v>704</v>
      </c>
      <c r="C222" s="157" t="s">
        <v>935</v>
      </c>
      <c r="D222" s="157" t="s">
        <v>718</v>
      </c>
      <c r="E222" s="157" t="s">
        <v>943</v>
      </c>
      <c r="F222" s="160">
        <v>2881.4256999999998</v>
      </c>
      <c r="G222" s="160">
        <v>6700.99</v>
      </c>
    </row>
    <row r="223" spans="1:7">
      <c r="A223" s="159">
        <v>38793</v>
      </c>
      <c r="B223" s="157" t="s">
        <v>704</v>
      </c>
      <c r="C223" s="157" t="s">
        <v>935</v>
      </c>
      <c r="D223" s="157" t="s">
        <v>711</v>
      </c>
      <c r="E223" s="157" t="s">
        <v>944</v>
      </c>
      <c r="F223" s="160">
        <v>3308.4067999999997</v>
      </c>
      <c r="G223" s="160">
        <v>8941.64</v>
      </c>
    </row>
    <row r="224" spans="1:7">
      <c r="A224" s="159">
        <v>38542</v>
      </c>
      <c r="B224" s="157" t="s">
        <v>710</v>
      </c>
      <c r="C224" s="157" t="s">
        <v>935</v>
      </c>
      <c r="D224" s="157" t="s">
        <v>743</v>
      </c>
      <c r="E224" s="157" t="s">
        <v>945</v>
      </c>
      <c r="F224" s="160">
        <v>3730.9585500000003</v>
      </c>
      <c r="G224" s="160">
        <v>3990.33</v>
      </c>
    </row>
    <row r="225" spans="1:7">
      <c r="A225" s="155">
        <v>38380</v>
      </c>
      <c r="B225" s="156" t="s">
        <v>704</v>
      </c>
      <c r="C225" s="156" t="s">
        <v>935</v>
      </c>
      <c r="D225" s="157" t="s">
        <v>736</v>
      </c>
      <c r="E225" s="156" t="s">
        <v>946</v>
      </c>
      <c r="F225" s="158">
        <v>4035.8835999999997</v>
      </c>
      <c r="G225" s="158">
        <v>6958.42</v>
      </c>
    </row>
    <row r="226" spans="1:7">
      <c r="A226" s="155">
        <v>38400</v>
      </c>
      <c r="B226" s="156" t="s">
        <v>729</v>
      </c>
      <c r="C226" s="156" t="s">
        <v>935</v>
      </c>
      <c r="D226" s="157" t="s">
        <v>714</v>
      </c>
      <c r="E226" s="156" t="s">
        <v>947</v>
      </c>
      <c r="F226" s="158">
        <v>2266.7966000000001</v>
      </c>
      <c r="G226" s="158">
        <v>5271.62</v>
      </c>
    </row>
    <row r="227" spans="1:7">
      <c r="A227" s="159">
        <v>38649</v>
      </c>
      <c r="B227" s="157" t="s">
        <v>729</v>
      </c>
      <c r="C227" s="157" t="s">
        <v>935</v>
      </c>
      <c r="D227" s="157" t="s">
        <v>726</v>
      </c>
      <c r="E227" s="157" t="s">
        <v>948</v>
      </c>
      <c r="F227" s="160">
        <v>1798.3416</v>
      </c>
      <c r="G227" s="160">
        <v>2043.57</v>
      </c>
    </row>
    <row r="228" spans="1:7">
      <c r="A228" s="155">
        <v>38591</v>
      </c>
      <c r="B228" s="156" t="s">
        <v>704</v>
      </c>
      <c r="C228" s="156" t="s">
        <v>935</v>
      </c>
      <c r="D228" s="157" t="s">
        <v>743</v>
      </c>
      <c r="E228" s="156" t="s">
        <v>949</v>
      </c>
      <c r="F228" s="158">
        <v>5843.4508000000005</v>
      </c>
      <c r="G228" s="158">
        <v>6249.68</v>
      </c>
    </row>
    <row r="229" spans="1:7">
      <c r="A229" s="159">
        <v>38692</v>
      </c>
      <c r="B229" s="157" t="s">
        <v>211</v>
      </c>
      <c r="C229" s="157" t="s">
        <v>935</v>
      </c>
      <c r="D229" s="157" t="s">
        <v>96</v>
      </c>
      <c r="E229" s="157" t="s">
        <v>950</v>
      </c>
      <c r="F229" s="160">
        <v>1518.2024999999999</v>
      </c>
      <c r="G229" s="160">
        <v>2024.27</v>
      </c>
    </row>
    <row r="230" spans="1:7">
      <c r="A230" s="159">
        <v>38366</v>
      </c>
      <c r="B230" s="157" t="s">
        <v>710</v>
      </c>
      <c r="C230" s="157" t="s">
        <v>935</v>
      </c>
      <c r="D230" s="157" t="s">
        <v>738</v>
      </c>
      <c r="E230" s="157" t="s">
        <v>951</v>
      </c>
      <c r="F230" s="160">
        <v>6385.7321000000002</v>
      </c>
      <c r="G230" s="160">
        <v>6829.66</v>
      </c>
    </row>
    <row r="231" spans="1:7">
      <c r="A231" s="159">
        <v>38352</v>
      </c>
      <c r="B231" s="157" t="s">
        <v>704</v>
      </c>
      <c r="C231" s="157" t="s">
        <v>935</v>
      </c>
      <c r="D231" s="157" t="s">
        <v>708</v>
      </c>
      <c r="E231" s="157" t="s">
        <v>952</v>
      </c>
      <c r="F231" s="160">
        <v>5394.1449999999995</v>
      </c>
      <c r="G231" s="160">
        <v>9300.25</v>
      </c>
    </row>
    <row r="232" spans="1:7">
      <c r="A232" s="159">
        <v>38797</v>
      </c>
      <c r="B232" s="157" t="s">
        <v>211</v>
      </c>
      <c r="C232" s="157" t="s">
        <v>935</v>
      </c>
      <c r="D232" s="157" t="s">
        <v>720</v>
      </c>
      <c r="E232" s="157" t="s">
        <v>953</v>
      </c>
      <c r="F232" s="160">
        <v>2464.9074999999998</v>
      </c>
      <c r="G232" s="160">
        <v>4481.6499999999996</v>
      </c>
    </row>
    <row r="233" spans="1:7">
      <c r="A233" s="155">
        <v>38325</v>
      </c>
      <c r="B233" s="156" t="s">
        <v>211</v>
      </c>
      <c r="C233" s="156" t="s">
        <v>935</v>
      </c>
      <c r="D233" s="157" t="s">
        <v>743</v>
      </c>
      <c r="E233" s="156" t="s">
        <v>954</v>
      </c>
      <c r="F233" s="158">
        <v>1980.135</v>
      </c>
      <c r="G233" s="158">
        <v>2640.18</v>
      </c>
    </row>
    <row r="234" spans="1:7">
      <c r="A234" s="159">
        <v>38673</v>
      </c>
      <c r="B234" s="157" t="s">
        <v>704</v>
      </c>
      <c r="C234" s="157" t="s">
        <v>935</v>
      </c>
      <c r="D234" s="157" t="s">
        <v>726</v>
      </c>
      <c r="E234" s="157" t="s">
        <v>955</v>
      </c>
      <c r="F234" s="160">
        <v>4276.9175999999998</v>
      </c>
      <c r="G234" s="160">
        <v>9946.32</v>
      </c>
    </row>
    <row r="235" spans="1:7">
      <c r="A235" s="155">
        <v>38618</v>
      </c>
      <c r="B235" s="156" t="s">
        <v>704</v>
      </c>
      <c r="C235" s="156" t="s">
        <v>935</v>
      </c>
      <c r="D235" s="157" t="s">
        <v>716</v>
      </c>
      <c r="E235" s="156" t="s">
        <v>956</v>
      </c>
      <c r="F235" s="158">
        <v>2280.1692000000003</v>
      </c>
      <c r="G235" s="158">
        <v>3353.19</v>
      </c>
    </row>
    <row r="236" spans="1:7">
      <c r="A236" s="155">
        <v>38568</v>
      </c>
      <c r="B236" s="156" t="s">
        <v>211</v>
      </c>
      <c r="C236" s="156" t="s">
        <v>935</v>
      </c>
      <c r="D236" s="157" t="s">
        <v>761</v>
      </c>
      <c r="E236" s="156" t="s">
        <v>957</v>
      </c>
      <c r="F236" s="158">
        <v>4911.2464500000006</v>
      </c>
      <c r="G236" s="158">
        <v>5252.67</v>
      </c>
    </row>
    <row r="237" spans="1:7">
      <c r="A237" s="159">
        <v>38237</v>
      </c>
      <c r="B237" s="157" t="s">
        <v>704</v>
      </c>
      <c r="C237" s="157" t="s">
        <v>935</v>
      </c>
      <c r="D237" s="157" t="s">
        <v>706</v>
      </c>
      <c r="E237" s="157" t="s">
        <v>958</v>
      </c>
      <c r="F237" s="160">
        <v>1864.6688000000001</v>
      </c>
      <c r="G237" s="160">
        <v>2742.16</v>
      </c>
    </row>
    <row r="238" spans="1:7">
      <c r="A238" s="155">
        <v>38833</v>
      </c>
      <c r="B238" s="156" t="s">
        <v>729</v>
      </c>
      <c r="C238" s="156" t="s">
        <v>935</v>
      </c>
      <c r="D238" s="157" t="s">
        <v>714</v>
      </c>
      <c r="E238" s="156" t="s">
        <v>959</v>
      </c>
      <c r="F238" s="158">
        <v>7054.7752</v>
      </c>
      <c r="G238" s="158">
        <v>8016.79</v>
      </c>
    </row>
    <row r="239" spans="1:7">
      <c r="A239" s="159">
        <v>38577</v>
      </c>
      <c r="B239" s="157" t="s">
        <v>710</v>
      </c>
      <c r="C239" s="157" t="s">
        <v>935</v>
      </c>
      <c r="D239" s="157" t="s">
        <v>736</v>
      </c>
      <c r="E239" s="157" t="s">
        <v>960</v>
      </c>
      <c r="F239" s="160">
        <v>2645.0640000000003</v>
      </c>
      <c r="G239" s="160">
        <v>5877.92</v>
      </c>
    </row>
    <row r="240" spans="1:7">
      <c r="A240" s="159">
        <v>38661</v>
      </c>
      <c r="B240" s="157" t="s">
        <v>211</v>
      </c>
      <c r="C240" s="157" t="s">
        <v>935</v>
      </c>
      <c r="D240" s="157" t="s">
        <v>743</v>
      </c>
      <c r="E240" s="157" t="s">
        <v>961</v>
      </c>
      <c r="F240" s="160">
        <v>2510.1938</v>
      </c>
      <c r="G240" s="160">
        <v>5837.66</v>
      </c>
    </row>
    <row r="241" spans="1:7">
      <c r="A241" s="155">
        <v>38566</v>
      </c>
      <c r="B241" s="156" t="s">
        <v>216</v>
      </c>
      <c r="C241" s="156" t="s">
        <v>935</v>
      </c>
      <c r="D241" s="157" t="s">
        <v>714</v>
      </c>
      <c r="E241" s="156" t="s">
        <v>962</v>
      </c>
      <c r="F241" s="158">
        <v>3695.7671999999998</v>
      </c>
      <c r="G241" s="158">
        <v>9988.56</v>
      </c>
    </row>
    <row r="242" spans="1:7">
      <c r="A242" s="159">
        <v>38508</v>
      </c>
      <c r="B242" s="157" t="s">
        <v>729</v>
      </c>
      <c r="C242" s="157" t="s">
        <v>935</v>
      </c>
      <c r="D242" s="157" t="s">
        <v>96</v>
      </c>
      <c r="E242" s="157" t="s">
        <v>963</v>
      </c>
      <c r="F242" s="160">
        <v>246.18359999999998</v>
      </c>
      <c r="G242" s="160">
        <v>572.52</v>
      </c>
    </row>
    <row r="243" spans="1:7">
      <c r="A243" s="155">
        <v>38525</v>
      </c>
      <c r="B243" s="156" t="s">
        <v>729</v>
      </c>
      <c r="C243" s="156" t="s">
        <v>935</v>
      </c>
      <c r="D243" s="157" t="s">
        <v>716</v>
      </c>
      <c r="E243" s="156" t="s">
        <v>964</v>
      </c>
      <c r="F243" s="158">
        <v>6892.1624999999995</v>
      </c>
      <c r="G243" s="158">
        <v>9189.5499999999993</v>
      </c>
    </row>
    <row r="244" spans="1:7">
      <c r="A244" s="155">
        <v>38745</v>
      </c>
      <c r="B244" s="156" t="s">
        <v>729</v>
      </c>
      <c r="C244" s="156" t="s">
        <v>935</v>
      </c>
      <c r="D244" s="157" t="s">
        <v>738</v>
      </c>
      <c r="E244" s="156" t="s">
        <v>965</v>
      </c>
      <c r="F244" s="158">
        <v>3479.96</v>
      </c>
      <c r="G244" s="158">
        <v>3954.5</v>
      </c>
    </row>
    <row r="245" spans="1:7">
      <c r="A245" s="155">
        <v>38291</v>
      </c>
      <c r="B245" s="156" t="s">
        <v>704</v>
      </c>
      <c r="C245" s="156" t="s">
        <v>935</v>
      </c>
      <c r="D245" s="157" t="s">
        <v>718</v>
      </c>
      <c r="E245" s="156" t="s">
        <v>966</v>
      </c>
      <c r="F245" s="158">
        <v>4549.0356999999995</v>
      </c>
      <c r="G245" s="158">
        <v>7710.23</v>
      </c>
    </row>
    <row r="246" spans="1:7">
      <c r="A246" s="159">
        <v>38270</v>
      </c>
      <c r="B246" s="157" t="s">
        <v>729</v>
      </c>
      <c r="C246" s="157" t="s">
        <v>935</v>
      </c>
      <c r="D246" s="157" t="s">
        <v>720</v>
      </c>
      <c r="E246" s="157" t="s">
        <v>967</v>
      </c>
      <c r="F246" s="160">
        <v>6417.6632</v>
      </c>
      <c r="G246" s="160">
        <v>9437.74</v>
      </c>
    </row>
    <row r="247" spans="1:7">
      <c r="A247" s="155">
        <v>38758</v>
      </c>
      <c r="B247" s="156" t="s">
        <v>211</v>
      </c>
      <c r="C247" s="156" t="s">
        <v>935</v>
      </c>
      <c r="D247" s="157" t="s">
        <v>718</v>
      </c>
      <c r="E247" s="156" t="s">
        <v>968</v>
      </c>
      <c r="F247" s="158">
        <v>2542.4395</v>
      </c>
      <c r="G247" s="158">
        <v>5912.65</v>
      </c>
    </row>
    <row r="248" spans="1:7">
      <c r="A248" s="159">
        <v>38499</v>
      </c>
      <c r="B248" s="157" t="s">
        <v>211</v>
      </c>
      <c r="C248" s="157" t="s">
        <v>935</v>
      </c>
      <c r="D248" s="157" t="s">
        <v>706</v>
      </c>
      <c r="E248" s="157" t="s">
        <v>969</v>
      </c>
      <c r="F248" s="160">
        <v>2116.3997999999997</v>
      </c>
      <c r="G248" s="160">
        <v>4921.8599999999997</v>
      </c>
    </row>
    <row r="249" spans="1:7">
      <c r="A249" s="159">
        <v>38217</v>
      </c>
      <c r="B249" s="157" t="s">
        <v>704</v>
      </c>
      <c r="C249" s="157" t="s">
        <v>935</v>
      </c>
      <c r="D249" s="157" t="s">
        <v>718</v>
      </c>
      <c r="E249" s="157" t="s">
        <v>970</v>
      </c>
      <c r="F249" s="160">
        <v>2420.9618</v>
      </c>
      <c r="G249" s="160">
        <v>6543.14</v>
      </c>
    </row>
    <row r="250" spans="1:7">
      <c r="A250" s="155">
        <v>38338</v>
      </c>
      <c r="B250" s="156" t="s">
        <v>710</v>
      </c>
      <c r="C250" s="156" t="s">
        <v>935</v>
      </c>
      <c r="D250" s="157" t="s">
        <v>708</v>
      </c>
      <c r="E250" s="156" t="s">
        <v>971</v>
      </c>
      <c r="F250" s="158">
        <v>3075.82</v>
      </c>
      <c r="G250" s="158">
        <v>5592.4</v>
      </c>
    </row>
    <row r="251" spans="1:7">
      <c r="A251" s="155">
        <v>38439</v>
      </c>
      <c r="B251" s="156" t="s">
        <v>216</v>
      </c>
      <c r="C251" s="156" t="s">
        <v>935</v>
      </c>
      <c r="D251" s="157" t="s">
        <v>738</v>
      </c>
      <c r="E251" s="156" t="s">
        <v>972</v>
      </c>
      <c r="F251" s="158">
        <v>4341.2245999999996</v>
      </c>
      <c r="G251" s="158">
        <v>7484.87</v>
      </c>
    </row>
    <row r="252" spans="1:7">
      <c r="A252" s="162">
        <v>38492</v>
      </c>
      <c r="B252" s="157" t="s">
        <v>216</v>
      </c>
      <c r="C252" s="157" t="s">
        <v>935</v>
      </c>
      <c r="D252" s="157" t="s">
        <v>708</v>
      </c>
      <c r="E252" s="157" t="s">
        <v>973</v>
      </c>
      <c r="F252" s="160">
        <v>3266.3488000000002</v>
      </c>
      <c r="G252" s="160">
        <v>3711.76</v>
      </c>
    </row>
    <row r="253" spans="1:7">
      <c r="A253" s="155">
        <v>38628</v>
      </c>
      <c r="B253" s="156" t="s">
        <v>710</v>
      </c>
      <c r="C253" s="156" t="s">
        <v>935</v>
      </c>
      <c r="D253" s="157" t="s">
        <v>711</v>
      </c>
      <c r="E253" s="156" t="s">
        <v>974</v>
      </c>
      <c r="F253" s="158">
        <v>1461.2336</v>
      </c>
      <c r="G253" s="158">
        <v>3949.28</v>
      </c>
    </row>
    <row r="254" spans="1:7">
      <c r="A254" s="155">
        <v>38625</v>
      </c>
      <c r="B254" s="156" t="s">
        <v>211</v>
      </c>
      <c r="C254" s="156" t="s">
        <v>935</v>
      </c>
      <c r="D254" s="157" t="s">
        <v>96</v>
      </c>
      <c r="E254" s="156" t="s">
        <v>975</v>
      </c>
      <c r="F254" s="158">
        <v>610.89840000000004</v>
      </c>
      <c r="G254" s="158">
        <v>898.38</v>
      </c>
    </row>
    <row r="255" spans="1:7">
      <c r="A255" s="155">
        <v>38485</v>
      </c>
      <c r="B255" s="156" t="s">
        <v>704</v>
      </c>
      <c r="C255" s="156" t="s">
        <v>935</v>
      </c>
      <c r="D255" s="157" t="s">
        <v>730</v>
      </c>
      <c r="E255" s="156" t="s">
        <v>976</v>
      </c>
      <c r="F255" s="158">
        <v>4431.1187999999993</v>
      </c>
      <c r="G255" s="158">
        <v>7639.86</v>
      </c>
    </row>
    <row r="256" spans="1:7">
      <c r="A256" s="155">
        <v>38381</v>
      </c>
      <c r="B256" s="156" t="s">
        <v>710</v>
      </c>
      <c r="C256" s="156" t="s">
        <v>935</v>
      </c>
      <c r="D256" s="157" t="s">
        <v>714</v>
      </c>
      <c r="E256" s="156" t="s">
        <v>977</v>
      </c>
      <c r="F256" s="158">
        <v>7371.4425000000001</v>
      </c>
      <c r="G256" s="158">
        <v>9828.59</v>
      </c>
    </row>
    <row r="257" spans="1:7">
      <c r="A257" s="162">
        <v>38849</v>
      </c>
      <c r="B257" s="157" t="s">
        <v>704</v>
      </c>
      <c r="C257" s="157" t="s">
        <v>935</v>
      </c>
      <c r="D257" s="157" t="s">
        <v>714</v>
      </c>
      <c r="E257" s="157" t="s">
        <v>978</v>
      </c>
      <c r="F257" s="160">
        <v>4764.9841999999999</v>
      </c>
      <c r="G257" s="160">
        <v>8215.49</v>
      </c>
    </row>
    <row r="258" spans="1:7">
      <c r="A258" s="155">
        <v>38640</v>
      </c>
      <c r="B258" s="156" t="s">
        <v>710</v>
      </c>
      <c r="C258" s="156" t="s">
        <v>979</v>
      </c>
      <c r="D258" s="157" t="s">
        <v>726</v>
      </c>
      <c r="E258" s="156" t="s">
        <v>980</v>
      </c>
      <c r="F258" s="158">
        <v>815.20889999999997</v>
      </c>
      <c r="G258" s="158">
        <v>1381.71</v>
      </c>
    </row>
    <row r="259" spans="1:7">
      <c r="A259" s="155">
        <v>38716</v>
      </c>
      <c r="B259" s="156" t="s">
        <v>729</v>
      </c>
      <c r="C259" s="156" t="s">
        <v>979</v>
      </c>
      <c r="D259" s="157" t="s">
        <v>706</v>
      </c>
      <c r="E259" s="156" t="s">
        <v>981</v>
      </c>
      <c r="F259" s="158">
        <v>5338.44</v>
      </c>
      <c r="G259" s="158">
        <v>7117.92</v>
      </c>
    </row>
    <row r="260" spans="1:7">
      <c r="A260" s="159">
        <v>38717</v>
      </c>
      <c r="B260" s="157" t="s">
        <v>211</v>
      </c>
      <c r="C260" s="157" t="s">
        <v>979</v>
      </c>
      <c r="D260" s="157" t="s">
        <v>726</v>
      </c>
      <c r="E260" s="157" t="s">
        <v>982</v>
      </c>
      <c r="F260" s="160">
        <v>2963.6761999999999</v>
      </c>
      <c r="G260" s="160">
        <v>5023.18</v>
      </c>
    </row>
    <row r="261" spans="1:7">
      <c r="A261" s="159">
        <v>38834</v>
      </c>
      <c r="B261" s="157" t="s">
        <v>729</v>
      </c>
      <c r="C261" s="157" t="s">
        <v>979</v>
      </c>
      <c r="D261" s="157" t="s">
        <v>711</v>
      </c>
      <c r="E261" s="157" t="s">
        <v>983</v>
      </c>
      <c r="F261" s="160">
        <v>1186.6409000000001</v>
      </c>
      <c r="G261" s="160">
        <v>2759.63</v>
      </c>
    </row>
    <row r="262" spans="1:7">
      <c r="A262" s="159">
        <v>38621</v>
      </c>
      <c r="B262" s="157" t="s">
        <v>211</v>
      </c>
      <c r="C262" s="157" t="s">
        <v>979</v>
      </c>
      <c r="D262" s="157" t="s">
        <v>736</v>
      </c>
      <c r="E262" s="157" t="s">
        <v>984</v>
      </c>
      <c r="F262" s="160">
        <v>5590.2749999999996</v>
      </c>
      <c r="G262" s="160">
        <v>7453.7</v>
      </c>
    </row>
    <row r="263" spans="1:7">
      <c r="A263" s="159">
        <v>38267</v>
      </c>
      <c r="B263" s="157" t="s">
        <v>704</v>
      </c>
      <c r="C263" s="157" t="s">
        <v>979</v>
      </c>
      <c r="D263" s="157" t="s">
        <v>708</v>
      </c>
      <c r="E263" s="157" t="s">
        <v>985</v>
      </c>
      <c r="F263" s="160">
        <v>1155.0808</v>
      </c>
      <c r="G263" s="160">
        <v>3121.84</v>
      </c>
    </row>
    <row r="264" spans="1:7">
      <c r="A264" s="159">
        <v>38399</v>
      </c>
      <c r="B264" s="157" t="s">
        <v>704</v>
      </c>
      <c r="C264" s="157" t="s">
        <v>979</v>
      </c>
      <c r="D264" s="157" t="s">
        <v>714</v>
      </c>
      <c r="E264" s="157" t="s">
        <v>986</v>
      </c>
      <c r="F264" s="160">
        <v>5085.1274000000003</v>
      </c>
      <c r="G264" s="160">
        <v>8618.86</v>
      </c>
    </row>
    <row r="265" spans="1:7">
      <c r="A265" s="159">
        <v>38519</v>
      </c>
      <c r="B265" s="157" t="s">
        <v>704</v>
      </c>
      <c r="C265" s="157" t="s">
        <v>979</v>
      </c>
      <c r="D265" s="157" t="s">
        <v>761</v>
      </c>
      <c r="E265" s="157" t="s">
        <v>987</v>
      </c>
      <c r="F265" s="160">
        <v>4949.5349999999999</v>
      </c>
      <c r="G265" s="160">
        <v>6599.38</v>
      </c>
    </row>
    <row r="266" spans="1:7">
      <c r="A266" s="155">
        <v>38596</v>
      </c>
      <c r="B266" s="156" t="s">
        <v>211</v>
      </c>
      <c r="C266" s="156" t="s">
        <v>979</v>
      </c>
      <c r="D266" s="157" t="s">
        <v>96</v>
      </c>
      <c r="E266" s="156" t="s">
        <v>988</v>
      </c>
      <c r="F266" s="158">
        <v>7327.08</v>
      </c>
      <c r="G266" s="158">
        <v>9769.44</v>
      </c>
    </row>
    <row r="267" spans="1:7">
      <c r="A267" s="155">
        <v>38839</v>
      </c>
      <c r="B267" s="156" t="s">
        <v>704</v>
      </c>
      <c r="C267" s="156" t="s">
        <v>979</v>
      </c>
      <c r="D267" s="157" t="s">
        <v>96</v>
      </c>
      <c r="E267" s="156" t="s">
        <v>989</v>
      </c>
      <c r="F267" s="158">
        <v>1775.075</v>
      </c>
      <c r="G267" s="158">
        <v>4797.5</v>
      </c>
    </row>
    <row r="268" spans="1:7">
      <c r="A268" s="155">
        <v>38855</v>
      </c>
      <c r="B268" s="156" t="s">
        <v>710</v>
      </c>
      <c r="C268" s="156" t="s">
        <v>979</v>
      </c>
      <c r="D268" s="157" t="s">
        <v>738</v>
      </c>
      <c r="E268" s="156" t="s">
        <v>990</v>
      </c>
      <c r="F268" s="158">
        <v>2442.518</v>
      </c>
      <c r="G268" s="158">
        <v>6601.4</v>
      </c>
    </row>
    <row r="269" spans="1:7">
      <c r="A269" s="159">
        <v>38557</v>
      </c>
      <c r="B269" s="157" t="s">
        <v>729</v>
      </c>
      <c r="C269" s="157" t="s">
        <v>979</v>
      </c>
      <c r="D269" s="157" t="s">
        <v>718</v>
      </c>
      <c r="E269" s="157" t="s">
        <v>991</v>
      </c>
      <c r="F269" s="160">
        <v>3234.2809999999995</v>
      </c>
      <c r="G269" s="160">
        <v>8741.2999999999993</v>
      </c>
    </row>
    <row r="270" spans="1:7">
      <c r="A270" s="155">
        <v>38587</v>
      </c>
      <c r="B270" s="156" t="s">
        <v>704</v>
      </c>
      <c r="C270" s="156" t="s">
        <v>979</v>
      </c>
      <c r="D270" s="157" t="s">
        <v>720</v>
      </c>
      <c r="E270" s="156" t="s">
        <v>992</v>
      </c>
      <c r="F270" s="158">
        <v>4906.6270000000004</v>
      </c>
      <c r="G270" s="158">
        <v>8921.14</v>
      </c>
    </row>
    <row r="271" spans="1:7">
      <c r="A271" s="159">
        <v>38534</v>
      </c>
      <c r="B271" s="157" t="s">
        <v>704</v>
      </c>
      <c r="C271" s="157" t="s">
        <v>979</v>
      </c>
      <c r="D271" s="157" t="s">
        <v>761</v>
      </c>
      <c r="E271" s="157" t="s">
        <v>993</v>
      </c>
      <c r="F271" s="160">
        <v>5412.7864</v>
      </c>
      <c r="G271" s="160">
        <v>7959.98</v>
      </c>
    </row>
    <row r="272" spans="1:7">
      <c r="A272" s="162">
        <v>38628</v>
      </c>
      <c r="B272" s="156" t="s">
        <v>710</v>
      </c>
      <c r="C272" s="156" t="s">
        <v>979</v>
      </c>
      <c r="D272" s="157" t="s">
        <v>738</v>
      </c>
      <c r="E272" s="156" t="s">
        <v>994</v>
      </c>
      <c r="F272" s="158">
        <v>9189.7783999999992</v>
      </c>
      <c r="G272" s="158">
        <v>9828.64</v>
      </c>
    </row>
    <row r="273" spans="1:7">
      <c r="A273" s="155">
        <v>38589</v>
      </c>
      <c r="B273" s="156" t="s">
        <v>216</v>
      </c>
      <c r="C273" s="156" t="s">
        <v>979</v>
      </c>
      <c r="D273" s="157" t="s">
        <v>736</v>
      </c>
      <c r="E273" s="156" t="s">
        <v>995</v>
      </c>
      <c r="F273" s="158">
        <v>2050.4450000000002</v>
      </c>
      <c r="G273" s="158">
        <v>3535.25</v>
      </c>
    </row>
    <row r="274" spans="1:7">
      <c r="A274" s="155">
        <v>38169</v>
      </c>
      <c r="B274" s="156" t="s">
        <v>704</v>
      </c>
      <c r="C274" s="156" t="s">
        <v>979</v>
      </c>
      <c r="D274" s="157" t="s">
        <v>738</v>
      </c>
      <c r="E274" s="156" t="s">
        <v>996</v>
      </c>
      <c r="F274" s="158">
        <v>105.4019</v>
      </c>
      <c r="G274" s="158">
        <v>284.87</v>
      </c>
    </row>
    <row r="275" spans="1:7">
      <c r="A275" s="159">
        <v>38376</v>
      </c>
      <c r="B275" s="157" t="s">
        <v>704</v>
      </c>
      <c r="C275" s="157" t="s">
        <v>979</v>
      </c>
      <c r="D275" s="157" t="s">
        <v>761</v>
      </c>
      <c r="E275" s="157" t="s">
        <v>997</v>
      </c>
      <c r="F275" s="160">
        <v>331.15370000000001</v>
      </c>
      <c r="G275" s="160">
        <v>895.01</v>
      </c>
    </row>
    <row r="276" spans="1:7">
      <c r="A276" s="159">
        <v>38321</v>
      </c>
      <c r="B276" s="157" t="s">
        <v>216</v>
      </c>
      <c r="C276" s="157" t="s">
        <v>979</v>
      </c>
      <c r="D276" s="157" t="s">
        <v>720</v>
      </c>
      <c r="E276" s="157" t="s">
        <v>998</v>
      </c>
      <c r="F276" s="160">
        <v>4760.7907999999998</v>
      </c>
      <c r="G276" s="160">
        <v>8208.26</v>
      </c>
    </row>
    <row r="277" spans="1:7">
      <c r="A277" s="159">
        <v>38737</v>
      </c>
      <c r="B277" s="157" t="s">
        <v>704</v>
      </c>
      <c r="C277" s="157" t="s">
        <v>979</v>
      </c>
      <c r="D277" s="157" t="s">
        <v>743</v>
      </c>
      <c r="E277" s="157" t="s">
        <v>757</v>
      </c>
      <c r="F277" s="160">
        <v>2705.4448000000002</v>
      </c>
      <c r="G277" s="160">
        <v>4664.5600000000004</v>
      </c>
    </row>
    <row r="278" spans="1:7">
      <c r="A278" s="155">
        <v>38462</v>
      </c>
      <c r="B278" s="156" t="s">
        <v>710</v>
      </c>
      <c r="C278" s="156" t="s">
        <v>979</v>
      </c>
      <c r="D278" s="157" t="s">
        <v>726</v>
      </c>
      <c r="E278" s="156" t="s">
        <v>999</v>
      </c>
      <c r="F278" s="158">
        <v>4501.7550000000001</v>
      </c>
      <c r="G278" s="158">
        <v>6002.34</v>
      </c>
    </row>
    <row r="279" spans="1:7">
      <c r="A279" s="159">
        <v>38209</v>
      </c>
      <c r="B279" s="157" t="s">
        <v>211</v>
      </c>
      <c r="C279" s="157" t="s">
        <v>979</v>
      </c>
      <c r="D279" s="157" t="s">
        <v>726</v>
      </c>
      <c r="E279" s="157" t="s">
        <v>1000</v>
      </c>
      <c r="F279" s="160">
        <v>234.08879999999999</v>
      </c>
      <c r="G279" s="160">
        <v>266.01</v>
      </c>
    </row>
    <row r="280" spans="1:7">
      <c r="A280" s="159">
        <v>38339</v>
      </c>
      <c r="B280" s="157" t="s">
        <v>216</v>
      </c>
      <c r="C280" s="157" t="s">
        <v>979</v>
      </c>
      <c r="D280" s="157" t="s">
        <v>716</v>
      </c>
      <c r="E280" s="157" t="s">
        <v>1001</v>
      </c>
      <c r="F280" s="160">
        <v>114.453</v>
      </c>
      <c r="G280" s="160">
        <v>254.34</v>
      </c>
    </row>
    <row r="281" spans="1:7">
      <c r="A281" s="159">
        <v>38422</v>
      </c>
      <c r="B281" s="157" t="s">
        <v>704</v>
      </c>
      <c r="C281" s="157" t="s">
        <v>979</v>
      </c>
      <c r="D281" s="157" t="s">
        <v>716</v>
      </c>
      <c r="E281" s="157" t="s">
        <v>1002</v>
      </c>
      <c r="F281" s="160">
        <v>4467.8380000000006</v>
      </c>
      <c r="G281" s="160">
        <v>6570.35</v>
      </c>
    </row>
    <row r="282" spans="1:7">
      <c r="A282" s="155">
        <v>38795</v>
      </c>
      <c r="B282" s="156" t="s">
        <v>710</v>
      </c>
      <c r="C282" s="156" t="s">
        <v>979</v>
      </c>
      <c r="D282" s="157" t="s">
        <v>743</v>
      </c>
      <c r="E282" s="156" t="s">
        <v>1003</v>
      </c>
      <c r="F282" s="158">
        <v>4976.2782999999999</v>
      </c>
      <c r="G282" s="158">
        <v>8434.3700000000008</v>
      </c>
    </row>
    <row r="283" spans="1:7">
      <c r="A283" s="159">
        <v>38224</v>
      </c>
      <c r="B283" s="157" t="s">
        <v>729</v>
      </c>
      <c r="C283" s="157" t="s">
        <v>979</v>
      </c>
      <c r="D283" s="157" t="s">
        <v>96</v>
      </c>
      <c r="E283" s="157" t="s">
        <v>1004</v>
      </c>
      <c r="F283" s="160">
        <v>2637.41995</v>
      </c>
      <c r="G283" s="160">
        <v>2820.77</v>
      </c>
    </row>
    <row r="284" spans="1:7">
      <c r="A284" s="155">
        <v>38584</v>
      </c>
      <c r="B284" s="156" t="s">
        <v>216</v>
      </c>
      <c r="C284" s="156" t="s">
        <v>979</v>
      </c>
      <c r="D284" s="157" t="s">
        <v>738</v>
      </c>
      <c r="E284" s="156" t="s">
        <v>1005</v>
      </c>
      <c r="F284" s="158">
        <v>196.45839999999998</v>
      </c>
      <c r="G284" s="158">
        <v>456.88</v>
      </c>
    </row>
    <row r="285" spans="1:7">
      <c r="A285" s="155">
        <v>38823</v>
      </c>
      <c r="B285" s="156" t="s">
        <v>216</v>
      </c>
      <c r="C285" s="156" t="s">
        <v>979</v>
      </c>
      <c r="D285" s="157" t="s">
        <v>720</v>
      </c>
      <c r="E285" s="156" t="s">
        <v>1006</v>
      </c>
      <c r="F285" s="158">
        <v>2350.4615999999996</v>
      </c>
      <c r="G285" s="158">
        <v>4052.52</v>
      </c>
    </row>
    <row r="286" spans="1:7">
      <c r="A286" s="159">
        <v>38734</v>
      </c>
      <c r="B286" s="157" t="s">
        <v>704</v>
      </c>
      <c r="C286" s="157" t="s">
        <v>979</v>
      </c>
      <c r="D286" s="157" t="s">
        <v>743</v>
      </c>
      <c r="E286" s="157" t="s">
        <v>1007</v>
      </c>
      <c r="F286" s="160">
        <v>345.51579999999996</v>
      </c>
      <c r="G286" s="160">
        <v>585.62</v>
      </c>
    </row>
    <row r="287" spans="1:7">
      <c r="A287" s="155">
        <v>38827</v>
      </c>
      <c r="B287" s="156" t="s">
        <v>704</v>
      </c>
      <c r="C287" s="156" t="s">
        <v>979</v>
      </c>
      <c r="D287" s="157" t="s">
        <v>708</v>
      </c>
      <c r="E287" s="156" t="s">
        <v>1008</v>
      </c>
      <c r="F287" s="158">
        <v>5717.9141999999993</v>
      </c>
      <c r="G287" s="158">
        <v>9691.3799999999992</v>
      </c>
    </row>
    <row r="288" spans="1:7">
      <c r="A288" s="155">
        <v>38779</v>
      </c>
      <c r="B288" s="156" t="s">
        <v>216</v>
      </c>
      <c r="C288" s="156" t="s">
        <v>979</v>
      </c>
      <c r="D288" s="157" t="s">
        <v>720</v>
      </c>
      <c r="E288" s="156" t="s">
        <v>1009</v>
      </c>
      <c r="F288" s="158">
        <v>426.47829999999999</v>
      </c>
      <c r="G288" s="158">
        <v>991.81</v>
      </c>
    </row>
    <row r="289" spans="1:7">
      <c r="A289" s="155">
        <v>38718</v>
      </c>
      <c r="B289" s="156" t="s">
        <v>704</v>
      </c>
      <c r="C289" s="156" t="s">
        <v>979</v>
      </c>
      <c r="D289" s="157" t="s">
        <v>718</v>
      </c>
      <c r="E289" s="156" t="s">
        <v>1010</v>
      </c>
      <c r="F289" s="158">
        <v>1251.6849999999999</v>
      </c>
      <c r="G289" s="158">
        <v>2121.5</v>
      </c>
    </row>
    <row r="290" spans="1:7">
      <c r="A290" s="159">
        <v>38571</v>
      </c>
      <c r="B290" s="157" t="s">
        <v>729</v>
      </c>
      <c r="C290" s="157" t="s">
        <v>979</v>
      </c>
      <c r="D290" s="157" t="s">
        <v>711</v>
      </c>
      <c r="E290" s="157" t="s">
        <v>1011</v>
      </c>
      <c r="F290" s="160">
        <v>6549.8713500000003</v>
      </c>
      <c r="G290" s="160">
        <v>7005.21</v>
      </c>
    </row>
    <row r="291" spans="1:7">
      <c r="A291" s="155">
        <v>38878</v>
      </c>
      <c r="B291" s="156" t="s">
        <v>704</v>
      </c>
      <c r="C291" s="156" t="s">
        <v>979</v>
      </c>
      <c r="D291" s="157" t="s">
        <v>96</v>
      </c>
      <c r="E291" s="156" t="s">
        <v>1012</v>
      </c>
      <c r="F291" s="158">
        <v>3411.5625500000001</v>
      </c>
      <c r="G291" s="158">
        <v>3648.73</v>
      </c>
    </row>
    <row r="292" spans="1:7">
      <c r="A292" s="155">
        <v>38314</v>
      </c>
      <c r="B292" s="156" t="s">
        <v>211</v>
      </c>
      <c r="C292" s="156" t="s">
        <v>979</v>
      </c>
      <c r="D292" s="157" t="s">
        <v>716</v>
      </c>
      <c r="E292" s="156" t="s">
        <v>1013</v>
      </c>
      <c r="F292" s="158">
        <v>682.20900000000006</v>
      </c>
      <c r="G292" s="158">
        <v>1240.3800000000001</v>
      </c>
    </row>
    <row r="293" spans="1:7">
      <c r="A293" s="159">
        <v>38822</v>
      </c>
      <c r="B293" s="157" t="s">
        <v>704</v>
      </c>
      <c r="C293" s="157" t="s">
        <v>979</v>
      </c>
      <c r="D293" s="157" t="s">
        <v>726</v>
      </c>
      <c r="E293" s="157" t="s">
        <v>1014</v>
      </c>
      <c r="F293" s="160">
        <v>1182.0463999999999</v>
      </c>
      <c r="G293" s="160">
        <v>3194.72</v>
      </c>
    </row>
    <row r="294" spans="1:7">
      <c r="A294" s="159">
        <v>38327</v>
      </c>
      <c r="B294" s="157" t="s">
        <v>216</v>
      </c>
      <c r="C294" s="157" t="s">
        <v>979</v>
      </c>
      <c r="D294" s="157" t="s">
        <v>720</v>
      </c>
      <c r="E294" s="157" t="s">
        <v>1015</v>
      </c>
      <c r="F294" s="160">
        <v>2226.9456</v>
      </c>
      <c r="G294" s="160">
        <v>2530.62</v>
      </c>
    </row>
    <row r="295" spans="1:7">
      <c r="A295" s="155">
        <v>38660</v>
      </c>
      <c r="B295" s="156" t="s">
        <v>216</v>
      </c>
      <c r="C295" s="156" t="s">
        <v>979</v>
      </c>
      <c r="D295" s="157" t="s">
        <v>96</v>
      </c>
      <c r="E295" s="156" t="s">
        <v>1016</v>
      </c>
      <c r="F295" s="158">
        <v>2878.6815000000001</v>
      </c>
      <c r="G295" s="158">
        <v>6397.07</v>
      </c>
    </row>
    <row r="296" spans="1:7">
      <c r="A296" s="155">
        <v>38589</v>
      </c>
      <c r="B296" s="156" t="s">
        <v>211</v>
      </c>
      <c r="C296" s="156" t="s">
        <v>979</v>
      </c>
      <c r="D296" s="157" t="s">
        <v>720</v>
      </c>
      <c r="E296" s="156" t="s">
        <v>1017</v>
      </c>
      <c r="F296" s="158">
        <v>2596.2075000000004</v>
      </c>
      <c r="G296" s="158">
        <v>5769.35</v>
      </c>
    </row>
    <row r="297" spans="1:7">
      <c r="A297" s="155">
        <v>38640</v>
      </c>
      <c r="B297" s="156" t="s">
        <v>729</v>
      </c>
      <c r="C297" s="156" t="s">
        <v>979</v>
      </c>
      <c r="D297" s="157" t="s">
        <v>761</v>
      </c>
      <c r="E297" s="156" t="s">
        <v>1018</v>
      </c>
      <c r="F297" s="158">
        <v>3219.6067999999996</v>
      </c>
      <c r="G297" s="158">
        <v>8701.64</v>
      </c>
    </row>
    <row r="298" spans="1:7">
      <c r="A298" s="159">
        <v>38384</v>
      </c>
      <c r="B298" s="157" t="s">
        <v>729</v>
      </c>
      <c r="C298" s="157" t="s">
        <v>979</v>
      </c>
      <c r="D298" s="157" t="s">
        <v>726</v>
      </c>
      <c r="E298" s="157" t="s">
        <v>1019</v>
      </c>
      <c r="F298" s="160">
        <v>9318.9580000000005</v>
      </c>
      <c r="G298" s="160">
        <v>9966.7999999999993</v>
      </c>
    </row>
    <row r="299" spans="1:7">
      <c r="A299" s="159">
        <v>38490</v>
      </c>
      <c r="B299" s="157" t="s">
        <v>704</v>
      </c>
      <c r="C299" s="157" t="s">
        <v>979</v>
      </c>
      <c r="D299" s="157" t="s">
        <v>761</v>
      </c>
      <c r="E299" s="157" t="s">
        <v>1020</v>
      </c>
      <c r="F299" s="160">
        <v>3795.6056999999996</v>
      </c>
      <c r="G299" s="160">
        <v>6433.23</v>
      </c>
    </row>
    <row r="300" spans="1:7">
      <c r="A300" s="155">
        <v>38767</v>
      </c>
      <c r="B300" s="156" t="s">
        <v>211</v>
      </c>
      <c r="C300" s="156" t="s">
        <v>979</v>
      </c>
      <c r="D300" s="157" t="s">
        <v>720</v>
      </c>
      <c r="E300" s="156" t="s">
        <v>1021</v>
      </c>
      <c r="F300" s="158">
        <v>7657.5664000000006</v>
      </c>
      <c r="G300" s="158">
        <v>8701.7800000000007</v>
      </c>
    </row>
    <row r="301" spans="1:7">
      <c r="A301" s="155">
        <v>38612</v>
      </c>
      <c r="B301" s="156" t="s">
        <v>704</v>
      </c>
      <c r="C301" s="156" t="s">
        <v>979</v>
      </c>
      <c r="D301" s="157" t="s">
        <v>761</v>
      </c>
      <c r="E301" s="156" t="s">
        <v>1022</v>
      </c>
      <c r="F301" s="158">
        <v>2918.6280000000002</v>
      </c>
      <c r="G301" s="158">
        <v>6485.84</v>
      </c>
    </row>
    <row r="302" spans="1:7">
      <c r="A302" s="155">
        <v>38795</v>
      </c>
      <c r="B302" s="156" t="s">
        <v>710</v>
      </c>
      <c r="C302" s="156" t="s">
        <v>979</v>
      </c>
      <c r="D302" s="157" t="s">
        <v>1023</v>
      </c>
      <c r="E302" s="156" t="s">
        <v>1003</v>
      </c>
      <c r="F302" s="158">
        <v>4976.2782999999999</v>
      </c>
      <c r="G302" s="158">
        <v>8434.3700000000008</v>
      </c>
    </row>
    <row r="303" spans="1:7">
      <c r="A303" s="159">
        <v>38224</v>
      </c>
      <c r="B303" s="157" t="s">
        <v>729</v>
      </c>
      <c r="C303" s="157" t="s">
        <v>979</v>
      </c>
      <c r="D303" s="157" t="s">
        <v>1023</v>
      </c>
      <c r="E303" s="157" t="s">
        <v>1004</v>
      </c>
      <c r="F303" s="160">
        <v>2637.41995</v>
      </c>
      <c r="G303" s="160">
        <v>2820.77</v>
      </c>
    </row>
    <row r="304" spans="1:7">
      <c r="A304" s="155">
        <v>38584</v>
      </c>
      <c r="B304" s="156" t="s">
        <v>216</v>
      </c>
      <c r="C304" s="156" t="s">
        <v>979</v>
      </c>
      <c r="D304" s="157" t="s">
        <v>1023</v>
      </c>
      <c r="E304" s="156" t="s">
        <v>1005</v>
      </c>
      <c r="F304" s="158">
        <v>196.45839999999998</v>
      </c>
      <c r="G304" s="158">
        <v>456.88</v>
      </c>
    </row>
    <row r="305" spans="1:7">
      <c r="A305" s="155">
        <v>38823</v>
      </c>
      <c r="B305" s="156" t="s">
        <v>216</v>
      </c>
      <c r="C305" s="156" t="s">
        <v>979</v>
      </c>
      <c r="D305" s="157" t="s">
        <v>1023</v>
      </c>
      <c r="E305" s="156" t="s">
        <v>1006</v>
      </c>
      <c r="F305" s="158">
        <v>2350.4615999999996</v>
      </c>
      <c r="G305" s="158">
        <v>4052.52</v>
      </c>
    </row>
    <row r="306" spans="1:7">
      <c r="A306" s="159">
        <v>38734</v>
      </c>
      <c r="B306" s="157" t="s">
        <v>704</v>
      </c>
      <c r="C306" s="157" t="s">
        <v>979</v>
      </c>
      <c r="D306" s="157" t="s">
        <v>1023</v>
      </c>
      <c r="E306" s="157" t="s">
        <v>1007</v>
      </c>
      <c r="F306" s="160">
        <v>345.51579999999996</v>
      </c>
      <c r="G306" s="160">
        <v>585.62</v>
      </c>
    </row>
    <row r="307" spans="1:7">
      <c r="A307" s="155">
        <v>38827</v>
      </c>
      <c r="B307" s="156" t="s">
        <v>704</v>
      </c>
      <c r="C307" s="156" t="s">
        <v>979</v>
      </c>
      <c r="D307" s="157" t="s">
        <v>1023</v>
      </c>
      <c r="E307" s="156" t="s">
        <v>1008</v>
      </c>
      <c r="F307" s="158">
        <v>5717.9141999999993</v>
      </c>
      <c r="G307" s="158">
        <v>9691.3799999999992</v>
      </c>
    </row>
    <row r="308" spans="1:7">
      <c r="A308" s="155">
        <v>38779</v>
      </c>
      <c r="B308" s="156" t="s">
        <v>216</v>
      </c>
      <c r="C308" s="156" t="s">
        <v>979</v>
      </c>
      <c r="D308" s="157" t="s">
        <v>1023</v>
      </c>
      <c r="E308" s="156" t="s">
        <v>1009</v>
      </c>
      <c r="F308" s="158">
        <v>426.47829999999999</v>
      </c>
      <c r="G308" s="158">
        <v>991.81</v>
      </c>
    </row>
    <row r="309" spans="1:7">
      <c r="A309" s="155">
        <v>38718</v>
      </c>
      <c r="B309" s="156" t="s">
        <v>704</v>
      </c>
      <c r="C309" s="156" t="s">
        <v>979</v>
      </c>
      <c r="D309" s="157" t="s">
        <v>1023</v>
      </c>
      <c r="E309" s="156" t="s">
        <v>1010</v>
      </c>
      <c r="F309" s="158">
        <v>1251.6849999999999</v>
      </c>
      <c r="G309" s="158">
        <v>2121.5</v>
      </c>
    </row>
    <row r="310" spans="1:7">
      <c r="A310" s="159">
        <v>38571</v>
      </c>
      <c r="B310" s="157" t="s">
        <v>729</v>
      </c>
      <c r="C310" s="157" t="s">
        <v>979</v>
      </c>
      <c r="D310" s="157" t="s">
        <v>1023</v>
      </c>
      <c r="E310" s="157" t="s">
        <v>1011</v>
      </c>
      <c r="F310" s="160">
        <v>6549.8713500000003</v>
      </c>
      <c r="G310" s="160">
        <v>7005.21</v>
      </c>
    </row>
    <row r="311" spans="1:7">
      <c r="A311" s="155">
        <v>38878</v>
      </c>
      <c r="B311" s="156" t="s">
        <v>704</v>
      </c>
      <c r="C311" s="156" t="s">
        <v>979</v>
      </c>
      <c r="D311" s="157" t="s">
        <v>1023</v>
      </c>
      <c r="E311" s="156" t="s">
        <v>1012</v>
      </c>
      <c r="F311" s="158">
        <v>3411.5625500000001</v>
      </c>
      <c r="G311" s="158">
        <v>3648.73</v>
      </c>
    </row>
    <row r="312" spans="1:7">
      <c r="A312" s="155">
        <v>38314</v>
      </c>
      <c r="B312" s="156" t="s">
        <v>211</v>
      </c>
      <c r="C312" s="156" t="s">
        <v>979</v>
      </c>
      <c r="D312" s="157" t="s">
        <v>1023</v>
      </c>
      <c r="E312" s="156" t="s">
        <v>1013</v>
      </c>
      <c r="F312" s="158">
        <v>682.20900000000006</v>
      </c>
      <c r="G312" s="158">
        <v>1240.3800000000001</v>
      </c>
    </row>
    <row r="313" spans="1:7">
      <c r="A313" s="159">
        <v>38822</v>
      </c>
      <c r="B313" s="157" t="s">
        <v>704</v>
      </c>
      <c r="C313" s="157" t="s">
        <v>979</v>
      </c>
      <c r="D313" s="157" t="s">
        <v>1023</v>
      </c>
      <c r="E313" s="157" t="s">
        <v>1014</v>
      </c>
      <c r="F313" s="160">
        <v>1182.0463999999999</v>
      </c>
      <c r="G313" s="160">
        <v>3194.72</v>
      </c>
    </row>
    <row r="314" spans="1:7">
      <c r="A314" s="159">
        <v>38327</v>
      </c>
      <c r="B314" s="157" t="s">
        <v>216</v>
      </c>
      <c r="C314" s="157" t="s">
        <v>979</v>
      </c>
      <c r="D314" s="157" t="s">
        <v>1023</v>
      </c>
      <c r="E314" s="157" t="s">
        <v>1015</v>
      </c>
      <c r="F314" s="160">
        <v>2226.9456</v>
      </c>
      <c r="G314" s="160">
        <v>2530.62</v>
      </c>
    </row>
    <row r="315" spans="1:7">
      <c r="A315" s="155">
        <v>38660</v>
      </c>
      <c r="B315" s="156" t="s">
        <v>216</v>
      </c>
      <c r="C315" s="156" t="s">
        <v>979</v>
      </c>
      <c r="D315" s="157" t="s">
        <v>1023</v>
      </c>
      <c r="E315" s="156" t="s">
        <v>1016</v>
      </c>
      <c r="F315" s="158">
        <v>2878.6815000000001</v>
      </c>
      <c r="G315" s="158">
        <v>6397.07</v>
      </c>
    </row>
    <row r="316" spans="1:7">
      <c r="A316" s="155">
        <v>38589</v>
      </c>
      <c r="B316" s="156" t="s">
        <v>211</v>
      </c>
      <c r="C316" s="156" t="s">
        <v>979</v>
      </c>
      <c r="D316" s="157" t="s">
        <v>1023</v>
      </c>
      <c r="E316" s="156" t="s">
        <v>1017</v>
      </c>
      <c r="F316" s="158">
        <v>2596.2075000000004</v>
      </c>
      <c r="G316" s="158">
        <v>5769.35</v>
      </c>
    </row>
    <row r="317" spans="1:7">
      <c r="A317" s="155">
        <v>38640</v>
      </c>
      <c r="B317" s="156" t="s">
        <v>729</v>
      </c>
      <c r="C317" s="156" t="s">
        <v>979</v>
      </c>
      <c r="D317" s="157" t="s">
        <v>1023</v>
      </c>
      <c r="E317" s="156" t="s">
        <v>1018</v>
      </c>
      <c r="F317" s="158">
        <v>3219.6067999999996</v>
      </c>
      <c r="G317" s="158">
        <v>8701.64</v>
      </c>
    </row>
    <row r="318" spans="1:7">
      <c r="A318" s="159">
        <v>38384</v>
      </c>
      <c r="B318" s="157" t="s">
        <v>729</v>
      </c>
      <c r="C318" s="157" t="s">
        <v>979</v>
      </c>
      <c r="D318" s="157" t="s">
        <v>1023</v>
      </c>
      <c r="E318" s="157" t="s">
        <v>1019</v>
      </c>
      <c r="F318" s="160">
        <v>9318.9580000000005</v>
      </c>
      <c r="G318" s="160">
        <v>9966.7999999999993</v>
      </c>
    </row>
    <row r="319" spans="1:7">
      <c r="A319" s="159">
        <v>38490</v>
      </c>
      <c r="B319" s="157" t="s">
        <v>704</v>
      </c>
      <c r="C319" s="157" t="s">
        <v>979</v>
      </c>
      <c r="D319" s="157" t="s">
        <v>1023</v>
      </c>
      <c r="E319" s="157" t="s">
        <v>1020</v>
      </c>
      <c r="F319" s="160">
        <v>3795.6056999999996</v>
      </c>
      <c r="G319" s="160">
        <v>6433.23</v>
      </c>
    </row>
    <row r="320" spans="1:7">
      <c r="A320" s="155">
        <v>38767</v>
      </c>
      <c r="B320" s="156" t="s">
        <v>211</v>
      </c>
      <c r="C320" s="156" t="s">
        <v>979</v>
      </c>
      <c r="D320" s="157" t="s">
        <v>1023</v>
      </c>
      <c r="E320" s="156" t="s">
        <v>1021</v>
      </c>
      <c r="F320" s="158">
        <v>7657.5664000000006</v>
      </c>
      <c r="G320" s="158">
        <v>8701.7800000000007</v>
      </c>
    </row>
    <row r="321" spans="1:7">
      <c r="A321" s="155">
        <v>38612</v>
      </c>
      <c r="B321" s="156" t="s">
        <v>704</v>
      </c>
      <c r="C321" s="156" t="s">
        <v>979</v>
      </c>
      <c r="D321" s="157" t="s">
        <v>1023</v>
      </c>
      <c r="E321" s="156" t="s">
        <v>1022</v>
      </c>
      <c r="F321" s="158">
        <v>2918.6280000000002</v>
      </c>
      <c r="G321" s="158">
        <v>6485.84</v>
      </c>
    </row>
    <row r="322" spans="1:7">
      <c r="A322" s="159">
        <v>38384</v>
      </c>
      <c r="B322" s="157" t="s">
        <v>729</v>
      </c>
      <c r="C322" s="157" t="s">
        <v>979</v>
      </c>
      <c r="D322" s="157" t="s">
        <v>1024</v>
      </c>
      <c r="E322" s="157" t="s">
        <v>1019</v>
      </c>
      <c r="F322" s="160">
        <v>9318.9580000000005</v>
      </c>
      <c r="G322" s="160">
        <v>9966.7999999999993</v>
      </c>
    </row>
    <row r="323" spans="1:7">
      <c r="A323" s="159">
        <v>38490</v>
      </c>
      <c r="B323" s="157" t="s">
        <v>704</v>
      </c>
      <c r="C323" s="157" t="s">
        <v>979</v>
      </c>
      <c r="D323" s="157" t="s">
        <v>1024</v>
      </c>
      <c r="E323" s="157" t="s">
        <v>1020</v>
      </c>
      <c r="F323" s="160">
        <v>3795.6056999999996</v>
      </c>
      <c r="G323" s="160">
        <v>6433.23</v>
      </c>
    </row>
    <row r="324" spans="1:7">
      <c r="A324" s="155">
        <v>38767</v>
      </c>
      <c r="B324" s="156" t="s">
        <v>211</v>
      </c>
      <c r="C324" s="156" t="s">
        <v>979</v>
      </c>
      <c r="D324" s="157" t="s">
        <v>1024</v>
      </c>
      <c r="E324" s="156" t="s">
        <v>1021</v>
      </c>
      <c r="F324" s="158">
        <v>7657.5664000000006</v>
      </c>
      <c r="G324" s="158">
        <v>8701.7800000000007</v>
      </c>
    </row>
    <row r="325" spans="1:7">
      <c r="A325" s="155">
        <v>38612</v>
      </c>
      <c r="B325" s="156" t="s">
        <v>704</v>
      </c>
      <c r="C325" s="156" t="s">
        <v>979</v>
      </c>
      <c r="D325" s="157" t="s">
        <v>1024</v>
      </c>
      <c r="E325" s="156" t="s">
        <v>1022</v>
      </c>
      <c r="F325" s="158">
        <v>2918.6280000000002</v>
      </c>
      <c r="G325" s="158">
        <v>6485.84</v>
      </c>
    </row>
    <row r="326" spans="1:7">
      <c r="A326" s="155">
        <v>38795</v>
      </c>
      <c r="B326" s="156" t="s">
        <v>710</v>
      </c>
      <c r="C326" s="156" t="s">
        <v>979</v>
      </c>
      <c r="D326" s="157" t="s">
        <v>1024</v>
      </c>
      <c r="E326" s="156" t="s">
        <v>1003</v>
      </c>
      <c r="F326" s="158">
        <v>4976.2782999999999</v>
      </c>
      <c r="G326" s="158">
        <v>8434.3700000000008</v>
      </c>
    </row>
    <row r="327" spans="1:7">
      <c r="A327" s="159">
        <v>38224</v>
      </c>
      <c r="B327" s="157" t="s">
        <v>729</v>
      </c>
      <c r="C327" s="157" t="s">
        <v>979</v>
      </c>
      <c r="D327" s="157" t="s">
        <v>1024</v>
      </c>
      <c r="E327" s="157" t="s">
        <v>1004</v>
      </c>
      <c r="F327" s="160">
        <v>2637.41995</v>
      </c>
      <c r="G327" s="160">
        <v>2820.77</v>
      </c>
    </row>
    <row r="328" spans="1:7">
      <c r="A328" s="155">
        <v>38584</v>
      </c>
      <c r="B328" s="156" t="s">
        <v>216</v>
      </c>
      <c r="C328" s="156" t="s">
        <v>979</v>
      </c>
      <c r="D328" s="157" t="s">
        <v>1025</v>
      </c>
      <c r="E328" s="156" t="s">
        <v>1005</v>
      </c>
      <c r="F328" s="158">
        <v>196.45839999999998</v>
      </c>
      <c r="G328" s="158">
        <v>456.88</v>
      </c>
    </row>
    <row r="329" spans="1:7">
      <c r="A329" s="155">
        <v>38823</v>
      </c>
      <c r="B329" s="156" t="s">
        <v>216</v>
      </c>
      <c r="C329" s="156" t="s">
        <v>979</v>
      </c>
      <c r="D329" s="157" t="s">
        <v>1025</v>
      </c>
      <c r="E329" s="156" t="s">
        <v>1006</v>
      </c>
      <c r="F329" s="158">
        <v>2350.4615999999996</v>
      </c>
      <c r="G329" s="158">
        <v>4052.52</v>
      </c>
    </row>
    <row r="330" spans="1:7">
      <c r="A330" s="159">
        <v>38734</v>
      </c>
      <c r="B330" s="157" t="s">
        <v>704</v>
      </c>
      <c r="C330" s="157" t="s">
        <v>979</v>
      </c>
      <c r="D330" s="157" t="s">
        <v>1025</v>
      </c>
      <c r="E330" s="157" t="s">
        <v>1007</v>
      </c>
      <c r="F330" s="160">
        <v>345.51579999999996</v>
      </c>
      <c r="G330" s="160">
        <v>585.62</v>
      </c>
    </row>
    <row r="331" spans="1:7">
      <c r="A331" s="155">
        <v>38827</v>
      </c>
      <c r="B331" s="156" t="s">
        <v>704</v>
      </c>
      <c r="C331" s="156" t="s">
        <v>979</v>
      </c>
      <c r="D331" s="157" t="s">
        <v>1025</v>
      </c>
      <c r="E331" s="156" t="s">
        <v>1008</v>
      </c>
      <c r="F331" s="158">
        <v>5717.9141999999993</v>
      </c>
      <c r="G331" s="158">
        <v>9691.3799999999992</v>
      </c>
    </row>
    <row r="332" spans="1:7">
      <c r="A332" s="155">
        <v>38779</v>
      </c>
      <c r="B332" s="156" t="s">
        <v>216</v>
      </c>
      <c r="C332" s="156" t="s">
        <v>979</v>
      </c>
      <c r="D332" s="157" t="s">
        <v>1025</v>
      </c>
      <c r="E332" s="156" t="s">
        <v>1009</v>
      </c>
      <c r="F332" s="158">
        <v>426.47829999999999</v>
      </c>
      <c r="G332" s="158">
        <v>991.81</v>
      </c>
    </row>
    <row r="333" spans="1:7">
      <c r="A333" s="155">
        <v>38718</v>
      </c>
      <c r="B333" s="156" t="s">
        <v>704</v>
      </c>
      <c r="C333" s="156" t="s">
        <v>979</v>
      </c>
      <c r="D333" s="157" t="s">
        <v>1025</v>
      </c>
      <c r="E333" s="156" t="s">
        <v>1010</v>
      </c>
      <c r="F333" s="158">
        <v>1251.6849999999999</v>
      </c>
      <c r="G333" s="158">
        <v>2121.5</v>
      </c>
    </row>
    <row r="334" spans="1:7">
      <c r="A334" s="159">
        <v>38571</v>
      </c>
      <c r="B334" s="157" t="s">
        <v>729</v>
      </c>
      <c r="C334" s="157" t="s">
        <v>979</v>
      </c>
      <c r="D334" s="157" t="s">
        <v>1025</v>
      </c>
      <c r="E334" s="157" t="s">
        <v>1011</v>
      </c>
      <c r="F334" s="160">
        <v>6549.8713500000003</v>
      </c>
      <c r="G334" s="160">
        <v>7005.21</v>
      </c>
    </row>
    <row r="335" spans="1:7">
      <c r="A335" s="155">
        <v>38878</v>
      </c>
      <c r="B335" s="156" t="s">
        <v>704</v>
      </c>
      <c r="C335" s="156" t="s">
        <v>979</v>
      </c>
      <c r="D335" s="157" t="s">
        <v>1025</v>
      </c>
      <c r="E335" s="156" t="s">
        <v>1012</v>
      </c>
      <c r="F335" s="158">
        <v>3411.5625500000001</v>
      </c>
      <c r="G335" s="158">
        <v>3648.73</v>
      </c>
    </row>
    <row r="336" spans="1:7">
      <c r="A336" s="155">
        <v>38314</v>
      </c>
      <c r="B336" s="156" t="s">
        <v>211</v>
      </c>
      <c r="C336" s="156" t="s">
        <v>979</v>
      </c>
      <c r="D336" s="157" t="s">
        <v>1026</v>
      </c>
      <c r="E336" s="156" t="s">
        <v>1013</v>
      </c>
      <c r="F336" s="158">
        <v>682.20900000000006</v>
      </c>
      <c r="G336" s="158">
        <v>1240.3800000000001</v>
      </c>
    </row>
    <row r="337" spans="1:7">
      <c r="A337" s="159">
        <v>38822</v>
      </c>
      <c r="B337" s="157" t="s">
        <v>704</v>
      </c>
      <c r="C337" s="157" t="s">
        <v>979</v>
      </c>
      <c r="D337" s="157" t="s">
        <v>1026</v>
      </c>
      <c r="E337" s="157" t="s">
        <v>1014</v>
      </c>
      <c r="F337" s="160">
        <v>1182.0463999999999</v>
      </c>
      <c r="G337" s="160">
        <v>3194.72</v>
      </c>
    </row>
    <row r="338" spans="1:7">
      <c r="A338" s="159">
        <v>38327</v>
      </c>
      <c r="B338" s="157" t="s">
        <v>216</v>
      </c>
      <c r="C338" s="157" t="s">
        <v>979</v>
      </c>
      <c r="D338" s="157" t="s">
        <v>1026</v>
      </c>
      <c r="E338" s="157" t="s">
        <v>1015</v>
      </c>
      <c r="F338" s="160">
        <v>2226.9456</v>
      </c>
      <c r="G338" s="160">
        <v>2530.62</v>
      </c>
    </row>
    <row r="339" spans="1:7">
      <c r="A339" s="155">
        <v>38660</v>
      </c>
      <c r="B339" s="156" t="s">
        <v>216</v>
      </c>
      <c r="C339" s="156" t="s">
        <v>979</v>
      </c>
      <c r="D339" s="157" t="s">
        <v>1026</v>
      </c>
      <c r="E339" s="156" t="s">
        <v>1016</v>
      </c>
      <c r="F339" s="158">
        <v>2878.6815000000001</v>
      </c>
      <c r="G339" s="158">
        <v>6397.07</v>
      </c>
    </row>
    <row r="340" spans="1:7">
      <c r="A340" s="155">
        <v>38589</v>
      </c>
      <c r="B340" s="156" t="s">
        <v>211</v>
      </c>
      <c r="C340" s="156" t="s">
        <v>979</v>
      </c>
      <c r="D340" s="157" t="s">
        <v>1026</v>
      </c>
      <c r="E340" s="156" t="s">
        <v>1017</v>
      </c>
      <c r="F340" s="158">
        <v>2596.2075000000004</v>
      </c>
      <c r="G340" s="158">
        <v>5769.35</v>
      </c>
    </row>
    <row r="341" spans="1:7">
      <c r="A341" s="155">
        <v>38640</v>
      </c>
      <c r="B341" s="156" t="s">
        <v>729</v>
      </c>
      <c r="C341" s="156" t="s">
        <v>979</v>
      </c>
      <c r="D341" s="157" t="s">
        <v>1026</v>
      </c>
      <c r="E341" s="156" t="s">
        <v>1018</v>
      </c>
      <c r="F341" s="158">
        <v>3219.6067999999996</v>
      </c>
      <c r="G341" s="158">
        <v>8701.64</v>
      </c>
    </row>
    <row r="342" spans="1:7">
      <c r="A342" s="159">
        <v>38384</v>
      </c>
      <c r="B342" s="157" t="s">
        <v>729</v>
      </c>
      <c r="C342" s="157" t="s">
        <v>979</v>
      </c>
      <c r="D342" s="157" t="s">
        <v>1026</v>
      </c>
      <c r="E342" s="157" t="s">
        <v>1019</v>
      </c>
      <c r="F342" s="160">
        <v>9318.9580000000005</v>
      </c>
      <c r="G342" s="160">
        <v>9966.7999999999993</v>
      </c>
    </row>
    <row r="343" spans="1:7">
      <c r="A343" s="159">
        <v>38490</v>
      </c>
      <c r="B343" s="157" t="s">
        <v>704</v>
      </c>
      <c r="C343" s="157" t="s">
        <v>979</v>
      </c>
      <c r="D343" s="157" t="s">
        <v>1026</v>
      </c>
      <c r="E343" s="157" t="s">
        <v>1020</v>
      </c>
      <c r="F343" s="160">
        <v>3795.6056999999996</v>
      </c>
      <c r="G343" s="160">
        <v>6433.23</v>
      </c>
    </row>
    <row r="344" spans="1:7">
      <c r="A344" s="155">
        <v>38767</v>
      </c>
      <c r="B344" s="156" t="s">
        <v>211</v>
      </c>
      <c r="C344" s="156" t="s">
        <v>979</v>
      </c>
      <c r="D344" s="157" t="s">
        <v>1026</v>
      </c>
      <c r="E344" s="156" t="s">
        <v>1021</v>
      </c>
      <c r="F344" s="158">
        <v>7657.5664000000006</v>
      </c>
      <c r="G344" s="158">
        <v>8701.7800000000007</v>
      </c>
    </row>
    <row r="345" spans="1:7">
      <c r="A345" s="155">
        <v>38612</v>
      </c>
      <c r="B345" s="156" t="s">
        <v>704</v>
      </c>
      <c r="C345" s="156" t="s">
        <v>979</v>
      </c>
      <c r="D345" s="157" t="s">
        <v>1026</v>
      </c>
      <c r="E345" s="156" t="s">
        <v>1022</v>
      </c>
      <c r="F345" s="158">
        <v>2918.6280000000002</v>
      </c>
      <c r="G345" s="158">
        <v>6485.84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4897-B892-4AB0-B6A9-CE6FA402752C}">
  <dimension ref="A1:I1001"/>
  <sheetViews>
    <sheetView workbookViewId="0">
      <selection activeCell="L28" sqref="L28"/>
    </sheetView>
  </sheetViews>
  <sheetFormatPr defaultColWidth="9.09765625" defaultRowHeight="11.4"/>
  <cols>
    <col min="1" max="1" width="5.5" style="164" bestFit="1" customWidth="1"/>
    <col min="2" max="2" width="8.09765625" style="164" bestFit="1" customWidth="1"/>
    <col min="3" max="3" width="6.59765625" style="165" bestFit="1" customWidth="1"/>
    <col min="4" max="4" width="26.296875" style="165" customWidth="1"/>
    <col min="5" max="5" width="5.3984375" style="165" bestFit="1" customWidth="1"/>
    <col min="6" max="6" width="7.09765625" style="165" bestFit="1" customWidth="1"/>
    <col min="7" max="7" width="6.19921875" style="165" bestFit="1" customWidth="1"/>
    <col min="8" max="16384" width="9.09765625" style="164"/>
  </cols>
  <sheetData>
    <row r="1" spans="1:9">
      <c r="A1" s="164" t="s">
        <v>1027</v>
      </c>
      <c r="B1" s="164" t="s">
        <v>700</v>
      </c>
      <c r="C1" s="165" t="s">
        <v>1028</v>
      </c>
      <c r="D1" s="165" t="s">
        <v>702</v>
      </c>
      <c r="E1" s="165" t="s">
        <v>1029</v>
      </c>
      <c r="F1" s="165" t="s">
        <v>1030</v>
      </c>
      <c r="G1" s="165" t="s">
        <v>1031</v>
      </c>
    </row>
    <row r="2" spans="1:9">
      <c r="A2" s="164">
        <v>1</v>
      </c>
      <c r="B2" s="166">
        <v>36128</v>
      </c>
      <c r="C2" s="165" t="s">
        <v>1032</v>
      </c>
      <c r="D2" s="165" t="s">
        <v>1033</v>
      </c>
      <c r="E2" s="165" t="s">
        <v>1034</v>
      </c>
      <c r="F2" s="165">
        <v>4</v>
      </c>
      <c r="G2" s="165">
        <v>80</v>
      </c>
      <c r="I2" s="164" t="s">
        <v>1035</v>
      </c>
    </row>
    <row r="3" spans="1:9">
      <c r="A3" s="164">
        <v>2</v>
      </c>
      <c r="B3" s="166">
        <v>36087</v>
      </c>
      <c r="C3" s="165" t="s">
        <v>1036</v>
      </c>
      <c r="D3" s="165" t="s">
        <v>1037</v>
      </c>
      <c r="E3" s="165" t="s">
        <v>1038</v>
      </c>
      <c r="F3" s="165">
        <v>3</v>
      </c>
      <c r="G3" s="165">
        <v>1794</v>
      </c>
    </row>
    <row r="4" spans="1:9">
      <c r="A4" s="164">
        <v>3</v>
      </c>
      <c r="B4" s="166">
        <v>36105</v>
      </c>
      <c r="C4" s="165" t="s">
        <v>1032</v>
      </c>
      <c r="D4" s="165" t="s">
        <v>1039</v>
      </c>
      <c r="E4" s="165" t="s">
        <v>1034</v>
      </c>
      <c r="F4" s="165">
        <v>2</v>
      </c>
      <c r="G4" s="165">
        <v>16</v>
      </c>
      <c r="I4" s="164" t="s">
        <v>1040</v>
      </c>
    </row>
    <row r="5" spans="1:9">
      <c r="A5" s="164">
        <v>4</v>
      </c>
      <c r="B5" s="166">
        <v>36003</v>
      </c>
      <c r="C5" s="165" t="s">
        <v>1036</v>
      </c>
      <c r="D5" s="165" t="s">
        <v>1041</v>
      </c>
      <c r="E5" s="165" t="s">
        <v>1034</v>
      </c>
      <c r="F5" s="165">
        <v>3</v>
      </c>
      <c r="G5" s="165">
        <v>885</v>
      </c>
    </row>
    <row r="6" spans="1:9">
      <c r="A6" s="164">
        <v>5</v>
      </c>
      <c r="B6" s="166">
        <v>36011</v>
      </c>
      <c r="C6" s="165" t="s">
        <v>1032</v>
      </c>
      <c r="D6" s="165" t="s">
        <v>1042</v>
      </c>
      <c r="E6" s="165" t="s">
        <v>1034</v>
      </c>
      <c r="F6" s="165">
        <v>3</v>
      </c>
      <c r="G6" s="165">
        <v>165</v>
      </c>
      <c r="I6" s="164" t="s">
        <v>1043</v>
      </c>
    </row>
    <row r="7" spans="1:9">
      <c r="A7" s="164">
        <v>6</v>
      </c>
      <c r="B7" s="166">
        <v>36013</v>
      </c>
      <c r="C7" s="165" t="s">
        <v>1032</v>
      </c>
      <c r="D7" s="165" t="s">
        <v>1037</v>
      </c>
      <c r="E7" s="165" t="s">
        <v>1034</v>
      </c>
      <c r="F7" s="165">
        <v>2</v>
      </c>
      <c r="G7" s="165">
        <v>1196</v>
      </c>
    </row>
    <row r="8" spans="1:9">
      <c r="A8" s="164">
        <v>7</v>
      </c>
      <c r="B8" s="166">
        <v>35972</v>
      </c>
      <c r="C8" s="165" t="s">
        <v>1032</v>
      </c>
      <c r="D8" s="165" t="s">
        <v>1041</v>
      </c>
      <c r="E8" s="165" t="s">
        <v>1034</v>
      </c>
      <c r="F8" s="165">
        <v>2</v>
      </c>
      <c r="G8" s="165">
        <v>590</v>
      </c>
      <c r="I8" s="164" t="s">
        <v>1044</v>
      </c>
    </row>
    <row r="9" spans="1:9">
      <c r="A9" s="164">
        <v>8</v>
      </c>
      <c r="B9" s="166">
        <v>35925</v>
      </c>
      <c r="C9" s="165" t="s">
        <v>1036</v>
      </c>
      <c r="D9" s="165" t="s">
        <v>1041</v>
      </c>
      <c r="E9" s="165" t="s">
        <v>1034</v>
      </c>
      <c r="F9" s="165">
        <v>5</v>
      </c>
      <c r="G9" s="165">
        <v>1475</v>
      </c>
      <c r="I9" s="164" t="s">
        <v>1045</v>
      </c>
    </row>
    <row r="10" spans="1:9">
      <c r="A10" s="164">
        <v>9</v>
      </c>
      <c r="B10" s="166">
        <v>36101</v>
      </c>
      <c r="C10" s="165" t="s">
        <v>1032</v>
      </c>
      <c r="D10" s="165" t="s">
        <v>1042</v>
      </c>
      <c r="E10" s="165" t="s">
        <v>1034</v>
      </c>
      <c r="F10" s="165">
        <v>3</v>
      </c>
      <c r="G10" s="165">
        <v>165</v>
      </c>
      <c r="I10" s="164" t="s">
        <v>1046</v>
      </c>
    </row>
    <row r="11" spans="1:9">
      <c r="A11" s="164">
        <v>10</v>
      </c>
      <c r="B11" s="166">
        <v>36086</v>
      </c>
      <c r="C11" s="165" t="s">
        <v>1036</v>
      </c>
      <c r="D11" s="165" t="s">
        <v>1037</v>
      </c>
      <c r="E11" s="165" t="s">
        <v>1038</v>
      </c>
      <c r="F11" s="165">
        <v>4</v>
      </c>
      <c r="G11" s="165">
        <v>2392</v>
      </c>
    </row>
    <row r="12" spans="1:9">
      <c r="A12" s="164">
        <v>11</v>
      </c>
      <c r="B12" s="166">
        <v>35991</v>
      </c>
      <c r="C12" s="165" t="s">
        <v>1036</v>
      </c>
      <c r="D12" s="165" t="s">
        <v>1047</v>
      </c>
      <c r="E12" s="165" t="s">
        <v>1034</v>
      </c>
      <c r="F12" s="165">
        <v>2</v>
      </c>
      <c r="G12" s="165">
        <v>190</v>
      </c>
      <c r="I12" s="164" t="s">
        <v>1048</v>
      </c>
    </row>
    <row r="13" spans="1:9">
      <c r="A13" s="164">
        <v>12</v>
      </c>
      <c r="B13" s="166">
        <v>36051</v>
      </c>
      <c r="C13" s="165" t="s">
        <v>1032</v>
      </c>
      <c r="D13" s="165" t="s">
        <v>1041</v>
      </c>
      <c r="E13" s="165" t="s">
        <v>1034</v>
      </c>
      <c r="F13" s="165">
        <v>2</v>
      </c>
      <c r="G13" s="165">
        <v>590</v>
      </c>
    </row>
    <row r="14" spans="1:9">
      <c r="A14" s="164">
        <v>13</v>
      </c>
      <c r="B14" s="166">
        <v>36148</v>
      </c>
      <c r="C14" s="165" t="s">
        <v>1036</v>
      </c>
      <c r="D14" s="165" t="s">
        <v>1049</v>
      </c>
      <c r="E14" s="165" t="s">
        <v>1034</v>
      </c>
      <c r="F14" s="165">
        <v>5</v>
      </c>
      <c r="G14" s="165">
        <v>130</v>
      </c>
    </row>
    <row r="15" spans="1:9">
      <c r="A15" s="164">
        <v>14</v>
      </c>
      <c r="B15" s="166">
        <v>36092</v>
      </c>
      <c r="C15" s="165" t="s">
        <v>1036</v>
      </c>
      <c r="D15" s="165" t="s">
        <v>1039</v>
      </c>
      <c r="E15" s="165" t="s">
        <v>1038</v>
      </c>
      <c r="F15" s="165">
        <v>5</v>
      </c>
      <c r="G15" s="165">
        <v>40</v>
      </c>
    </row>
    <row r="16" spans="1:9">
      <c r="A16" s="164">
        <v>15</v>
      </c>
      <c r="B16" s="166">
        <v>35883</v>
      </c>
      <c r="C16" s="165" t="s">
        <v>1050</v>
      </c>
      <c r="D16" s="165" t="s">
        <v>1051</v>
      </c>
      <c r="E16" s="165" t="s">
        <v>1034</v>
      </c>
      <c r="F16" s="165">
        <v>5</v>
      </c>
      <c r="G16" s="165">
        <v>75</v>
      </c>
    </row>
    <row r="17" spans="1:7">
      <c r="A17" s="164">
        <v>16</v>
      </c>
      <c r="B17" s="166">
        <v>36044</v>
      </c>
      <c r="C17" s="165" t="s">
        <v>1032</v>
      </c>
      <c r="D17" s="165" t="s">
        <v>1041</v>
      </c>
      <c r="E17" s="165" t="s">
        <v>1038</v>
      </c>
      <c r="F17" s="165">
        <v>2</v>
      </c>
      <c r="G17" s="165">
        <v>590</v>
      </c>
    </row>
    <row r="18" spans="1:7">
      <c r="A18" s="164">
        <v>17</v>
      </c>
      <c r="B18" s="166">
        <v>36005</v>
      </c>
      <c r="C18" s="165" t="s">
        <v>1036</v>
      </c>
      <c r="D18" s="165" t="s">
        <v>1042</v>
      </c>
      <c r="E18" s="165" t="s">
        <v>1034</v>
      </c>
      <c r="F18" s="165">
        <v>4</v>
      </c>
      <c r="G18" s="165">
        <v>220</v>
      </c>
    </row>
    <row r="19" spans="1:7">
      <c r="A19" s="164">
        <v>18</v>
      </c>
      <c r="B19" s="166">
        <v>36141</v>
      </c>
      <c r="C19" s="165" t="s">
        <v>1050</v>
      </c>
      <c r="D19" s="165" t="s">
        <v>1052</v>
      </c>
      <c r="E19" s="165" t="s">
        <v>1034</v>
      </c>
      <c r="F19" s="165">
        <v>3</v>
      </c>
      <c r="G19" s="165">
        <v>1056</v>
      </c>
    </row>
    <row r="20" spans="1:7">
      <c r="A20" s="164">
        <v>19</v>
      </c>
      <c r="B20" s="166">
        <v>35913</v>
      </c>
      <c r="C20" s="165" t="s">
        <v>1053</v>
      </c>
      <c r="D20" s="165" t="s">
        <v>1037</v>
      </c>
      <c r="E20" s="165" t="s">
        <v>1038</v>
      </c>
      <c r="F20" s="165">
        <v>2</v>
      </c>
      <c r="G20" s="165">
        <v>1196</v>
      </c>
    </row>
    <row r="21" spans="1:7">
      <c r="A21" s="164">
        <v>20</v>
      </c>
      <c r="B21" s="166">
        <v>35985</v>
      </c>
      <c r="C21" s="165" t="s">
        <v>1036</v>
      </c>
      <c r="D21" s="165" t="s">
        <v>1042</v>
      </c>
      <c r="E21" s="165" t="s">
        <v>1054</v>
      </c>
      <c r="F21" s="165">
        <v>5</v>
      </c>
      <c r="G21" s="165">
        <v>275</v>
      </c>
    </row>
    <row r="22" spans="1:7">
      <c r="A22" s="164">
        <v>21</v>
      </c>
      <c r="B22" s="166">
        <v>35832</v>
      </c>
      <c r="C22" s="165" t="s">
        <v>1032</v>
      </c>
      <c r="D22" s="165" t="s">
        <v>1052</v>
      </c>
      <c r="E22" s="165" t="s">
        <v>1038</v>
      </c>
      <c r="F22" s="165">
        <v>5</v>
      </c>
      <c r="G22" s="165">
        <v>1760</v>
      </c>
    </row>
    <row r="23" spans="1:7">
      <c r="A23" s="164">
        <v>22</v>
      </c>
      <c r="B23" s="166">
        <v>35819</v>
      </c>
      <c r="C23" s="165" t="s">
        <v>1032</v>
      </c>
      <c r="D23" s="165" t="s">
        <v>1055</v>
      </c>
      <c r="E23" s="165" t="s">
        <v>1034</v>
      </c>
      <c r="F23" s="165">
        <v>3</v>
      </c>
      <c r="G23" s="165">
        <v>102</v>
      </c>
    </row>
    <row r="24" spans="1:7">
      <c r="A24" s="164">
        <v>23</v>
      </c>
      <c r="B24" s="166">
        <v>36052</v>
      </c>
      <c r="C24" s="165" t="s">
        <v>1036</v>
      </c>
      <c r="D24" s="165" t="s">
        <v>1049</v>
      </c>
      <c r="E24" s="165" t="s">
        <v>1038</v>
      </c>
      <c r="F24" s="165">
        <v>4</v>
      </c>
      <c r="G24" s="165">
        <v>104</v>
      </c>
    </row>
    <row r="25" spans="1:7">
      <c r="A25" s="164">
        <v>24</v>
      </c>
      <c r="B25" s="166">
        <v>35865</v>
      </c>
      <c r="C25" s="165" t="s">
        <v>1032</v>
      </c>
      <c r="D25" s="165" t="s">
        <v>1042</v>
      </c>
      <c r="E25" s="165" t="s">
        <v>1038</v>
      </c>
      <c r="F25" s="165">
        <v>5</v>
      </c>
      <c r="G25" s="165">
        <v>275</v>
      </c>
    </row>
    <row r="26" spans="1:7">
      <c r="A26" s="164">
        <v>25</v>
      </c>
      <c r="B26" s="166">
        <v>35975</v>
      </c>
      <c r="C26" s="165" t="s">
        <v>1056</v>
      </c>
      <c r="D26" s="165" t="s">
        <v>1039</v>
      </c>
      <c r="E26" s="165" t="s">
        <v>1034</v>
      </c>
      <c r="F26" s="165">
        <v>4</v>
      </c>
      <c r="G26" s="165">
        <v>32</v>
      </c>
    </row>
    <row r="27" spans="1:7">
      <c r="A27" s="164">
        <v>26</v>
      </c>
      <c r="B27" s="166">
        <v>35911</v>
      </c>
      <c r="C27" s="165" t="s">
        <v>1032</v>
      </c>
      <c r="D27" s="165" t="s">
        <v>1041</v>
      </c>
      <c r="E27" s="165" t="s">
        <v>1034</v>
      </c>
      <c r="F27" s="165">
        <v>4</v>
      </c>
      <c r="G27" s="165">
        <v>1180</v>
      </c>
    </row>
    <row r="28" spans="1:7">
      <c r="A28" s="164">
        <v>27</v>
      </c>
      <c r="B28" s="166">
        <v>36024</v>
      </c>
      <c r="C28" s="165" t="s">
        <v>1032</v>
      </c>
      <c r="D28" s="165" t="s">
        <v>1037</v>
      </c>
      <c r="E28" s="165" t="s">
        <v>1034</v>
      </c>
      <c r="F28" s="165">
        <v>2</v>
      </c>
      <c r="G28" s="165">
        <v>1196</v>
      </c>
    </row>
    <row r="29" spans="1:7">
      <c r="A29" s="164">
        <v>28</v>
      </c>
      <c r="B29" s="166">
        <v>36045</v>
      </c>
      <c r="C29" s="165" t="s">
        <v>1036</v>
      </c>
      <c r="D29" s="165" t="s">
        <v>1039</v>
      </c>
      <c r="E29" s="165" t="s">
        <v>1054</v>
      </c>
      <c r="F29" s="165">
        <v>2</v>
      </c>
      <c r="G29" s="165">
        <v>16</v>
      </c>
    </row>
    <row r="30" spans="1:7">
      <c r="A30" s="164">
        <v>29</v>
      </c>
      <c r="B30" s="166">
        <v>36071</v>
      </c>
      <c r="C30" s="165" t="s">
        <v>1050</v>
      </c>
      <c r="D30" s="165" t="s">
        <v>1039</v>
      </c>
      <c r="E30" s="165" t="s">
        <v>1034</v>
      </c>
      <c r="F30" s="165">
        <v>3</v>
      </c>
      <c r="G30" s="165">
        <v>24</v>
      </c>
    </row>
    <row r="31" spans="1:7">
      <c r="A31" s="164">
        <v>30</v>
      </c>
      <c r="B31" s="166">
        <v>36126</v>
      </c>
      <c r="C31" s="165" t="s">
        <v>1036</v>
      </c>
      <c r="D31" s="165" t="s">
        <v>1042</v>
      </c>
      <c r="E31" s="165" t="s">
        <v>1034</v>
      </c>
      <c r="F31" s="165">
        <v>3</v>
      </c>
      <c r="G31" s="165">
        <v>165</v>
      </c>
    </row>
    <row r="32" spans="1:7">
      <c r="A32" s="164">
        <v>31</v>
      </c>
      <c r="B32" s="166">
        <v>35811</v>
      </c>
      <c r="C32" s="165" t="s">
        <v>1036</v>
      </c>
      <c r="D32" s="165" t="s">
        <v>1033</v>
      </c>
      <c r="E32" s="165" t="s">
        <v>1034</v>
      </c>
      <c r="F32" s="165">
        <v>2</v>
      </c>
      <c r="G32" s="165">
        <v>40</v>
      </c>
    </row>
    <row r="33" spans="1:7">
      <c r="A33" s="164">
        <v>32</v>
      </c>
      <c r="B33" s="166">
        <v>35989</v>
      </c>
      <c r="C33" s="165" t="s">
        <v>1036</v>
      </c>
      <c r="D33" s="165" t="s">
        <v>1041</v>
      </c>
      <c r="E33" s="165" t="s">
        <v>1034</v>
      </c>
      <c r="F33" s="165">
        <v>1</v>
      </c>
      <c r="G33" s="165">
        <v>295</v>
      </c>
    </row>
    <row r="34" spans="1:7">
      <c r="A34" s="164">
        <v>33</v>
      </c>
      <c r="B34" s="166">
        <v>36104</v>
      </c>
      <c r="C34" s="165" t="s">
        <v>1036</v>
      </c>
      <c r="D34" s="165" t="s">
        <v>1037</v>
      </c>
      <c r="E34" s="165" t="s">
        <v>1038</v>
      </c>
      <c r="F34" s="165">
        <v>4</v>
      </c>
      <c r="G34" s="165">
        <v>2392</v>
      </c>
    </row>
    <row r="35" spans="1:7">
      <c r="A35" s="164">
        <v>34</v>
      </c>
      <c r="B35" s="166">
        <v>36132</v>
      </c>
      <c r="C35" s="165" t="s">
        <v>1036</v>
      </c>
      <c r="D35" s="165" t="s">
        <v>1052</v>
      </c>
      <c r="E35" s="165" t="s">
        <v>1034</v>
      </c>
      <c r="F35" s="165">
        <v>3</v>
      </c>
      <c r="G35" s="165">
        <v>1056</v>
      </c>
    </row>
    <row r="36" spans="1:7">
      <c r="A36" s="164">
        <v>35</v>
      </c>
      <c r="B36" s="166">
        <v>36102</v>
      </c>
      <c r="C36" s="165" t="s">
        <v>1056</v>
      </c>
      <c r="D36" s="165" t="s">
        <v>1039</v>
      </c>
      <c r="E36" s="165" t="s">
        <v>1034</v>
      </c>
      <c r="F36" s="165">
        <v>2</v>
      </c>
      <c r="G36" s="165">
        <v>16</v>
      </c>
    </row>
    <row r="37" spans="1:7">
      <c r="A37" s="164">
        <v>36</v>
      </c>
      <c r="B37" s="166">
        <v>35912</v>
      </c>
      <c r="C37" s="165" t="s">
        <v>1032</v>
      </c>
      <c r="D37" s="165" t="s">
        <v>1033</v>
      </c>
      <c r="E37" s="165" t="s">
        <v>1034</v>
      </c>
      <c r="F37" s="165">
        <v>3</v>
      </c>
      <c r="G37" s="165">
        <v>60</v>
      </c>
    </row>
    <row r="38" spans="1:7">
      <c r="A38" s="164">
        <v>37</v>
      </c>
      <c r="B38" s="166">
        <v>36062</v>
      </c>
      <c r="C38" s="165" t="s">
        <v>1032</v>
      </c>
      <c r="D38" s="165" t="s">
        <v>1033</v>
      </c>
      <c r="E38" s="165" t="s">
        <v>1038</v>
      </c>
      <c r="F38" s="165">
        <v>2</v>
      </c>
      <c r="G38" s="165">
        <v>40</v>
      </c>
    </row>
    <row r="39" spans="1:7">
      <c r="A39" s="164">
        <v>38</v>
      </c>
      <c r="B39" s="166">
        <v>36131</v>
      </c>
      <c r="C39" s="165" t="s">
        <v>1050</v>
      </c>
      <c r="D39" s="165" t="s">
        <v>1042</v>
      </c>
      <c r="E39" s="165" t="s">
        <v>1054</v>
      </c>
      <c r="F39" s="165">
        <v>4</v>
      </c>
      <c r="G39" s="165">
        <v>220</v>
      </c>
    </row>
    <row r="40" spans="1:7">
      <c r="A40" s="164">
        <v>39</v>
      </c>
      <c r="B40" s="166">
        <v>35935</v>
      </c>
      <c r="C40" s="165" t="s">
        <v>1036</v>
      </c>
      <c r="D40" s="165" t="s">
        <v>1055</v>
      </c>
      <c r="E40" s="165" t="s">
        <v>1034</v>
      </c>
      <c r="F40" s="165">
        <v>1</v>
      </c>
      <c r="G40" s="165">
        <v>34</v>
      </c>
    </row>
    <row r="41" spans="1:7">
      <c r="A41" s="164">
        <v>40</v>
      </c>
      <c r="B41" s="166">
        <v>35822</v>
      </c>
      <c r="C41" s="165" t="s">
        <v>1032</v>
      </c>
      <c r="D41" s="165" t="s">
        <v>1039</v>
      </c>
      <c r="E41" s="165" t="s">
        <v>1034</v>
      </c>
      <c r="F41" s="165">
        <v>5</v>
      </c>
      <c r="G41" s="165">
        <v>40</v>
      </c>
    </row>
    <row r="42" spans="1:7">
      <c r="A42" s="164">
        <v>41</v>
      </c>
      <c r="B42" s="166">
        <v>35803</v>
      </c>
      <c r="C42" s="165" t="s">
        <v>1032</v>
      </c>
      <c r="D42" s="165" t="s">
        <v>1042</v>
      </c>
      <c r="E42" s="165" t="s">
        <v>1034</v>
      </c>
      <c r="F42" s="165">
        <v>4</v>
      </c>
      <c r="G42" s="165">
        <v>220</v>
      </c>
    </row>
    <row r="43" spans="1:7">
      <c r="A43" s="164">
        <v>42</v>
      </c>
      <c r="B43" s="166">
        <v>35852</v>
      </c>
      <c r="C43" s="165" t="s">
        <v>1032</v>
      </c>
      <c r="D43" s="165" t="s">
        <v>1051</v>
      </c>
      <c r="E43" s="165" t="s">
        <v>1034</v>
      </c>
      <c r="F43" s="165">
        <v>2</v>
      </c>
      <c r="G43" s="165">
        <v>30</v>
      </c>
    </row>
    <row r="44" spans="1:7">
      <c r="A44" s="164">
        <v>43</v>
      </c>
      <c r="B44" s="166">
        <v>35812</v>
      </c>
      <c r="C44" s="165" t="s">
        <v>1050</v>
      </c>
      <c r="D44" s="165" t="s">
        <v>1033</v>
      </c>
      <c r="E44" s="165" t="s">
        <v>1034</v>
      </c>
      <c r="F44" s="165">
        <v>1</v>
      </c>
      <c r="G44" s="165">
        <v>20</v>
      </c>
    </row>
    <row r="45" spans="1:7">
      <c r="A45" s="164">
        <v>44</v>
      </c>
      <c r="B45" s="166">
        <v>35925</v>
      </c>
      <c r="C45" s="165" t="s">
        <v>1032</v>
      </c>
      <c r="D45" s="165" t="s">
        <v>1055</v>
      </c>
      <c r="E45" s="165" t="s">
        <v>1054</v>
      </c>
      <c r="F45" s="165">
        <v>1</v>
      </c>
      <c r="G45" s="165">
        <v>34</v>
      </c>
    </row>
    <row r="46" spans="1:7">
      <c r="A46" s="164">
        <v>45</v>
      </c>
      <c r="B46" s="166">
        <v>35888</v>
      </c>
      <c r="C46" s="165" t="s">
        <v>1053</v>
      </c>
      <c r="D46" s="165" t="s">
        <v>1049</v>
      </c>
      <c r="E46" s="165" t="s">
        <v>1034</v>
      </c>
      <c r="F46" s="165">
        <v>2</v>
      </c>
      <c r="G46" s="165">
        <v>52</v>
      </c>
    </row>
    <row r="47" spans="1:7">
      <c r="A47" s="164">
        <v>46</v>
      </c>
      <c r="B47" s="166">
        <v>35953</v>
      </c>
      <c r="C47" s="165" t="s">
        <v>1036</v>
      </c>
      <c r="D47" s="165" t="s">
        <v>1042</v>
      </c>
      <c r="E47" s="165" t="s">
        <v>1034</v>
      </c>
      <c r="F47" s="165">
        <v>2</v>
      </c>
      <c r="G47" s="165">
        <v>110</v>
      </c>
    </row>
    <row r="48" spans="1:7">
      <c r="A48" s="164">
        <v>47</v>
      </c>
      <c r="B48" s="166">
        <v>36018</v>
      </c>
      <c r="C48" s="165" t="s">
        <v>1036</v>
      </c>
      <c r="D48" s="165" t="s">
        <v>1055</v>
      </c>
      <c r="E48" s="165" t="s">
        <v>1034</v>
      </c>
      <c r="F48" s="165">
        <v>1</v>
      </c>
      <c r="G48" s="165">
        <v>34</v>
      </c>
    </row>
    <row r="49" spans="1:7">
      <c r="A49" s="164">
        <v>48</v>
      </c>
      <c r="B49" s="166">
        <v>35830</v>
      </c>
      <c r="C49" s="165" t="s">
        <v>1053</v>
      </c>
      <c r="D49" s="165" t="s">
        <v>1037</v>
      </c>
      <c r="E49" s="165" t="s">
        <v>1034</v>
      </c>
      <c r="F49" s="165">
        <v>2</v>
      </c>
      <c r="G49" s="165">
        <v>1196</v>
      </c>
    </row>
    <row r="50" spans="1:7">
      <c r="A50" s="164">
        <v>49</v>
      </c>
      <c r="B50" s="166">
        <v>36037</v>
      </c>
      <c r="C50" s="165" t="s">
        <v>1036</v>
      </c>
      <c r="D50" s="165" t="s">
        <v>1037</v>
      </c>
      <c r="E50" s="165" t="s">
        <v>1034</v>
      </c>
      <c r="F50" s="165">
        <v>2</v>
      </c>
      <c r="G50" s="165">
        <v>1196</v>
      </c>
    </row>
    <row r="51" spans="1:7">
      <c r="A51" s="164">
        <v>50</v>
      </c>
      <c r="B51" s="166">
        <v>35936</v>
      </c>
      <c r="C51" s="165" t="s">
        <v>1032</v>
      </c>
      <c r="D51" s="165" t="s">
        <v>1055</v>
      </c>
      <c r="E51" s="165" t="s">
        <v>1038</v>
      </c>
      <c r="F51" s="165">
        <v>5</v>
      </c>
      <c r="G51" s="165">
        <v>170</v>
      </c>
    </row>
    <row r="52" spans="1:7">
      <c r="A52" s="164">
        <v>51</v>
      </c>
      <c r="B52" s="166">
        <v>35905</v>
      </c>
      <c r="C52" s="165" t="s">
        <v>1036</v>
      </c>
      <c r="D52" s="165" t="s">
        <v>1052</v>
      </c>
      <c r="E52" s="165" t="s">
        <v>1038</v>
      </c>
      <c r="F52" s="165">
        <v>2</v>
      </c>
      <c r="G52" s="165">
        <v>704</v>
      </c>
    </row>
    <row r="53" spans="1:7">
      <c r="A53" s="164">
        <v>52</v>
      </c>
      <c r="B53" s="166">
        <v>35950</v>
      </c>
      <c r="C53" s="165" t="s">
        <v>1053</v>
      </c>
      <c r="D53" s="165" t="s">
        <v>1049</v>
      </c>
      <c r="E53" s="165" t="s">
        <v>1034</v>
      </c>
      <c r="F53" s="165">
        <v>5</v>
      </c>
      <c r="G53" s="165">
        <v>130</v>
      </c>
    </row>
    <row r="54" spans="1:7">
      <c r="A54" s="164">
        <v>53</v>
      </c>
      <c r="B54" s="166">
        <v>35835</v>
      </c>
      <c r="C54" s="165" t="s">
        <v>1032</v>
      </c>
      <c r="D54" s="165" t="s">
        <v>1047</v>
      </c>
      <c r="E54" s="165" t="s">
        <v>1034</v>
      </c>
      <c r="F54" s="165">
        <v>5</v>
      </c>
      <c r="G54" s="165">
        <v>475</v>
      </c>
    </row>
    <row r="55" spans="1:7">
      <c r="A55" s="164">
        <v>54</v>
      </c>
      <c r="B55" s="166">
        <v>36138</v>
      </c>
      <c r="C55" s="165" t="s">
        <v>1032</v>
      </c>
      <c r="D55" s="165" t="s">
        <v>1039</v>
      </c>
      <c r="E55" s="165" t="s">
        <v>1034</v>
      </c>
      <c r="F55" s="165">
        <v>4</v>
      </c>
      <c r="G55" s="165">
        <v>32</v>
      </c>
    </row>
    <row r="56" spans="1:7">
      <c r="A56" s="164">
        <v>55</v>
      </c>
      <c r="B56" s="166">
        <v>35917</v>
      </c>
      <c r="C56" s="165" t="s">
        <v>1032</v>
      </c>
      <c r="D56" s="165" t="s">
        <v>1039</v>
      </c>
      <c r="E56" s="165" t="s">
        <v>1054</v>
      </c>
      <c r="F56" s="165">
        <v>3</v>
      </c>
      <c r="G56" s="165">
        <v>24</v>
      </c>
    </row>
    <row r="57" spans="1:7">
      <c r="A57" s="164">
        <v>56</v>
      </c>
      <c r="B57" s="166">
        <v>36082</v>
      </c>
      <c r="C57" s="165" t="s">
        <v>1050</v>
      </c>
      <c r="D57" s="165" t="s">
        <v>1055</v>
      </c>
      <c r="E57" s="165" t="s">
        <v>1034</v>
      </c>
      <c r="F57" s="165">
        <v>4</v>
      </c>
      <c r="G57" s="165">
        <v>136</v>
      </c>
    </row>
    <row r="58" spans="1:7">
      <c r="A58" s="164">
        <v>57</v>
      </c>
      <c r="B58" s="166">
        <v>35901</v>
      </c>
      <c r="C58" s="165" t="s">
        <v>1056</v>
      </c>
      <c r="D58" s="165" t="s">
        <v>1041</v>
      </c>
      <c r="E58" s="165" t="s">
        <v>1054</v>
      </c>
      <c r="F58" s="165">
        <v>1</v>
      </c>
      <c r="G58" s="165">
        <v>295</v>
      </c>
    </row>
    <row r="59" spans="1:7">
      <c r="A59" s="164">
        <v>58</v>
      </c>
      <c r="B59" s="166">
        <v>35944</v>
      </c>
      <c r="C59" s="165" t="s">
        <v>1036</v>
      </c>
      <c r="D59" s="165" t="s">
        <v>1055</v>
      </c>
      <c r="E59" s="165" t="s">
        <v>1038</v>
      </c>
      <c r="F59" s="165">
        <v>3</v>
      </c>
      <c r="G59" s="165">
        <v>102</v>
      </c>
    </row>
    <row r="60" spans="1:7">
      <c r="A60" s="164">
        <v>59</v>
      </c>
      <c r="B60" s="166">
        <v>35902</v>
      </c>
      <c r="C60" s="165" t="s">
        <v>1050</v>
      </c>
      <c r="D60" s="165" t="s">
        <v>1041</v>
      </c>
      <c r="E60" s="165" t="s">
        <v>1038</v>
      </c>
      <c r="F60" s="165">
        <v>5</v>
      </c>
      <c r="G60" s="165">
        <v>1475</v>
      </c>
    </row>
    <row r="61" spans="1:7">
      <c r="A61" s="164">
        <v>60</v>
      </c>
      <c r="B61" s="166">
        <v>36129</v>
      </c>
      <c r="C61" s="165" t="s">
        <v>1036</v>
      </c>
      <c r="D61" s="165" t="s">
        <v>1052</v>
      </c>
      <c r="E61" s="165" t="s">
        <v>1034</v>
      </c>
      <c r="F61" s="165">
        <v>2</v>
      </c>
      <c r="G61" s="165">
        <v>704</v>
      </c>
    </row>
    <row r="62" spans="1:7">
      <c r="A62" s="164">
        <v>61</v>
      </c>
      <c r="B62" s="166">
        <v>36132</v>
      </c>
      <c r="C62" s="165" t="s">
        <v>1032</v>
      </c>
      <c r="D62" s="165" t="s">
        <v>1039</v>
      </c>
      <c r="E62" s="165" t="s">
        <v>1034</v>
      </c>
      <c r="F62" s="165">
        <v>3</v>
      </c>
      <c r="G62" s="165">
        <v>24</v>
      </c>
    </row>
    <row r="63" spans="1:7">
      <c r="A63" s="164">
        <v>62</v>
      </c>
      <c r="B63" s="166">
        <v>36085</v>
      </c>
      <c r="C63" s="165" t="s">
        <v>1032</v>
      </c>
      <c r="D63" s="165" t="s">
        <v>1049</v>
      </c>
      <c r="E63" s="165" t="s">
        <v>1038</v>
      </c>
      <c r="F63" s="165">
        <v>3</v>
      </c>
      <c r="G63" s="165">
        <v>78</v>
      </c>
    </row>
    <row r="64" spans="1:7">
      <c r="A64" s="164">
        <v>63</v>
      </c>
      <c r="B64" s="166">
        <v>35843</v>
      </c>
      <c r="C64" s="165" t="s">
        <v>1032</v>
      </c>
      <c r="D64" s="165" t="s">
        <v>1041</v>
      </c>
      <c r="E64" s="165" t="s">
        <v>1034</v>
      </c>
      <c r="F64" s="165">
        <v>1</v>
      </c>
      <c r="G64" s="165">
        <v>295</v>
      </c>
    </row>
    <row r="65" spans="1:7">
      <c r="A65" s="164">
        <v>64</v>
      </c>
      <c r="B65" s="166">
        <v>35933</v>
      </c>
      <c r="C65" s="165" t="s">
        <v>1036</v>
      </c>
      <c r="D65" s="165" t="s">
        <v>1042</v>
      </c>
      <c r="E65" s="165" t="s">
        <v>1034</v>
      </c>
      <c r="F65" s="165">
        <v>4</v>
      </c>
      <c r="G65" s="165">
        <v>220</v>
      </c>
    </row>
    <row r="66" spans="1:7">
      <c r="A66" s="164">
        <v>65</v>
      </c>
      <c r="B66" s="166">
        <v>35978</v>
      </c>
      <c r="C66" s="165" t="s">
        <v>1032</v>
      </c>
      <c r="D66" s="165" t="s">
        <v>1049</v>
      </c>
      <c r="E66" s="165" t="s">
        <v>1034</v>
      </c>
      <c r="F66" s="165">
        <v>1</v>
      </c>
      <c r="G66" s="165">
        <v>26</v>
      </c>
    </row>
    <row r="67" spans="1:7">
      <c r="A67" s="164">
        <v>66</v>
      </c>
      <c r="B67" s="166">
        <v>36118</v>
      </c>
      <c r="C67" s="165" t="s">
        <v>1036</v>
      </c>
      <c r="D67" s="165" t="s">
        <v>1051</v>
      </c>
      <c r="E67" s="165" t="s">
        <v>1034</v>
      </c>
      <c r="F67" s="165">
        <v>3</v>
      </c>
      <c r="G67" s="165">
        <v>45</v>
      </c>
    </row>
    <row r="68" spans="1:7">
      <c r="A68" s="164">
        <v>67</v>
      </c>
      <c r="B68" s="166">
        <v>36129</v>
      </c>
      <c r="C68" s="165" t="s">
        <v>1032</v>
      </c>
      <c r="D68" s="165" t="s">
        <v>1049</v>
      </c>
      <c r="E68" s="165" t="s">
        <v>1034</v>
      </c>
      <c r="F68" s="165">
        <v>3</v>
      </c>
      <c r="G68" s="165">
        <v>78</v>
      </c>
    </row>
    <row r="69" spans="1:7">
      <c r="A69" s="164">
        <v>68</v>
      </c>
      <c r="B69" s="166">
        <v>35877</v>
      </c>
      <c r="C69" s="165" t="s">
        <v>1053</v>
      </c>
      <c r="D69" s="165" t="s">
        <v>1042</v>
      </c>
      <c r="E69" s="165" t="s">
        <v>1034</v>
      </c>
      <c r="F69" s="165">
        <v>3</v>
      </c>
      <c r="G69" s="165">
        <v>165</v>
      </c>
    </row>
    <row r="70" spans="1:7">
      <c r="A70" s="164">
        <v>69</v>
      </c>
      <c r="B70" s="166">
        <v>35849</v>
      </c>
      <c r="C70" s="165" t="s">
        <v>1036</v>
      </c>
      <c r="D70" s="165" t="s">
        <v>1055</v>
      </c>
      <c r="E70" s="165" t="s">
        <v>1034</v>
      </c>
      <c r="F70" s="165">
        <v>4</v>
      </c>
      <c r="G70" s="165">
        <v>136</v>
      </c>
    </row>
    <row r="71" spans="1:7">
      <c r="A71" s="164">
        <v>70</v>
      </c>
      <c r="B71" s="166">
        <v>36151</v>
      </c>
      <c r="C71" s="165" t="s">
        <v>1050</v>
      </c>
      <c r="D71" s="165" t="s">
        <v>1042</v>
      </c>
      <c r="E71" s="165" t="s">
        <v>1034</v>
      </c>
      <c r="F71" s="165">
        <v>2</v>
      </c>
      <c r="G71" s="165">
        <v>110</v>
      </c>
    </row>
    <row r="72" spans="1:7">
      <c r="A72" s="164">
        <v>71</v>
      </c>
      <c r="B72" s="166">
        <v>35978</v>
      </c>
      <c r="C72" s="165" t="s">
        <v>1032</v>
      </c>
      <c r="D72" s="165" t="s">
        <v>1049</v>
      </c>
      <c r="E72" s="165" t="s">
        <v>1034</v>
      </c>
      <c r="F72" s="165">
        <v>4</v>
      </c>
      <c r="G72" s="165">
        <v>104</v>
      </c>
    </row>
    <row r="73" spans="1:7">
      <c r="A73" s="164">
        <v>72</v>
      </c>
      <c r="B73" s="166">
        <v>36034</v>
      </c>
      <c r="C73" s="165" t="s">
        <v>1036</v>
      </c>
      <c r="D73" s="165" t="s">
        <v>1033</v>
      </c>
      <c r="E73" s="165" t="s">
        <v>1034</v>
      </c>
      <c r="F73" s="165">
        <v>3</v>
      </c>
      <c r="G73" s="165">
        <v>60</v>
      </c>
    </row>
    <row r="74" spans="1:7">
      <c r="A74" s="164">
        <v>73</v>
      </c>
      <c r="B74" s="166">
        <v>36116</v>
      </c>
      <c r="C74" s="165" t="s">
        <v>1053</v>
      </c>
      <c r="D74" s="165" t="s">
        <v>1039</v>
      </c>
      <c r="E74" s="165" t="s">
        <v>1034</v>
      </c>
      <c r="F74" s="165">
        <v>1</v>
      </c>
      <c r="G74" s="165">
        <v>8</v>
      </c>
    </row>
    <row r="75" spans="1:7">
      <c r="A75" s="164">
        <v>74</v>
      </c>
      <c r="B75" s="166">
        <v>36081</v>
      </c>
      <c r="C75" s="165" t="s">
        <v>1032</v>
      </c>
      <c r="D75" s="165" t="s">
        <v>1055</v>
      </c>
      <c r="E75" s="165" t="s">
        <v>1054</v>
      </c>
      <c r="F75" s="165">
        <v>3</v>
      </c>
      <c r="G75" s="165">
        <v>102</v>
      </c>
    </row>
    <row r="76" spans="1:7">
      <c r="A76" s="164">
        <v>75</v>
      </c>
      <c r="B76" s="166">
        <v>36062</v>
      </c>
      <c r="C76" s="165" t="s">
        <v>1032</v>
      </c>
      <c r="D76" s="165" t="s">
        <v>1049</v>
      </c>
      <c r="E76" s="165" t="s">
        <v>1034</v>
      </c>
      <c r="F76" s="165">
        <v>4</v>
      </c>
      <c r="G76" s="165">
        <v>104</v>
      </c>
    </row>
    <row r="77" spans="1:7">
      <c r="A77" s="164">
        <v>76</v>
      </c>
      <c r="B77" s="166">
        <v>35919</v>
      </c>
      <c r="C77" s="165" t="s">
        <v>1032</v>
      </c>
      <c r="D77" s="165" t="s">
        <v>1042</v>
      </c>
      <c r="E77" s="165" t="s">
        <v>1038</v>
      </c>
      <c r="F77" s="165">
        <v>4</v>
      </c>
      <c r="G77" s="165">
        <v>220</v>
      </c>
    </row>
    <row r="78" spans="1:7">
      <c r="A78" s="164">
        <v>77</v>
      </c>
      <c r="B78" s="166">
        <v>35928</v>
      </c>
      <c r="C78" s="165" t="s">
        <v>1032</v>
      </c>
      <c r="D78" s="165" t="s">
        <v>1051</v>
      </c>
      <c r="E78" s="165" t="s">
        <v>1034</v>
      </c>
      <c r="F78" s="165">
        <v>5</v>
      </c>
      <c r="G78" s="165">
        <v>75</v>
      </c>
    </row>
    <row r="79" spans="1:7">
      <c r="A79" s="164">
        <v>78</v>
      </c>
      <c r="B79" s="166">
        <v>36042</v>
      </c>
      <c r="C79" s="165" t="s">
        <v>1036</v>
      </c>
      <c r="D79" s="165" t="s">
        <v>1033</v>
      </c>
      <c r="E79" s="165" t="s">
        <v>1034</v>
      </c>
      <c r="F79" s="165">
        <v>2</v>
      </c>
      <c r="G79" s="165">
        <v>40</v>
      </c>
    </row>
    <row r="80" spans="1:7">
      <c r="A80" s="164">
        <v>79</v>
      </c>
      <c r="B80" s="166">
        <v>36006</v>
      </c>
      <c r="C80" s="165" t="s">
        <v>1032</v>
      </c>
      <c r="D80" s="165" t="s">
        <v>1052</v>
      </c>
      <c r="E80" s="165" t="s">
        <v>1034</v>
      </c>
      <c r="F80" s="165">
        <v>3</v>
      </c>
      <c r="G80" s="165">
        <v>1056</v>
      </c>
    </row>
    <row r="81" spans="1:7">
      <c r="A81" s="164">
        <v>80</v>
      </c>
      <c r="B81" s="166">
        <v>36144</v>
      </c>
      <c r="C81" s="165" t="s">
        <v>1036</v>
      </c>
      <c r="D81" s="165" t="s">
        <v>1039</v>
      </c>
      <c r="E81" s="165" t="s">
        <v>1034</v>
      </c>
      <c r="F81" s="165">
        <v>2</v>
      </c>
      <c r="G81" s="165">
        <v>16</v>
      </c>
    </row>
    <row r="82" spans="1:7">
      <c r="A82" s="164">
        <v>81</v>
      </c>
      <c r="B82" s="166">
        <v>35902</v>
      </c>
      <c r="C82" s="165" t="s">
        <v>1036</v>
      </c>
      <c r="D82" s="165" t="s">
        <v>1051</v>
      </c>
      <c r="E82" s="165" t="s">
        <v>1034</v>
      </c>
      <c r="F82" s="165">
        <v>5</v>
      </c>
      <c r="G82" s="165">
        <v>75</v>
      </c>
    </row>
    <row r="83" spans="1:7">
      <c r="A83" s="164">
        <v>82</v>
      </c>
      <c r="B83" s="166">
        <v>36099</v>
      </c>
      <c r="C83" s="165" t="s">
        <v>1056</v>
      </c>
      <c r="D83" s="165" t="s">
        <v>1039</v>
      </c>
      <c r="E83" s="165" t="s">
        <v>1034</v>
      </c>
      <c r="F83" s="165">
        <v>3</v>
      </c>
      <c r="G83" s="165">
        <v>24</v>
      </c>
    </row>
    <row r="84" spans="1:7">
      <c r="A84" s="164">
        <v>83</v>
      </c>
      <c r="B84" s="166">
        <v>35912</v>
      </c>
      <c r="C84" s="165" t="s">
        <v>1036</v>
      </c>
      <c r="D84" s="165" t="s">
        <v>1037</v>
      </c>
      <c r="E84" s="165" t="s">
        <v>1034</v>
      </c>
      <c r="F84" s="165">
        <v>2</v>
      </c>
      <c r="G84" s="165">
        <v>1196</v>
      </c>
    </row>
    <row r="85" spans="1:7">
      <c r="A85" s="164">
        <v>84</v>
      </c>
      <c r="B85" s="166">
        <v>35857</v>
      </c>
      <c r="C85" s="165" t="s">
        <v>1036</v>
      </c>
      <c r="D85" s="165" t="s">
        <v>1042</v>
      </c>
      <c r="E85" s="165" t="s">
        <v>1034</v>
      </c>
      <c r="F85" s="165">
        <v>4</v>
      </c>
      <c r="G85" s="165">
        <v>220</v>
      </c>
    </row>
    <row r="86" spans="1:7">
      <c r="A86" s="164">
        <v>85</v>
      </c>
      <c r="B86" s="166">
        <v>36083</v>
      </c>
      <c r="C86" s="165" t="s">
        <v>1032</v>
      </c>
      <c r="D86" s="165" t="s">
        <v>1039</v>
      </c>
      <c r="E86" s="165" t="s">
        <v>1054</v>
      </c>
      <c r="F86" s="165">
        <v>4</v>
      </c>
      <c r="G86" s="165">
        <v>32</v>
      </c>
    </row>
    <row r="87" spans="1:7">
      <c r="A87" s="164">
        <v>86</v>
      </c>
      <c r="B87" s="166">
        <v>35947</v>
      </c>
      <c r="C87" s="165" t="s">
        <v>1032</v>
      </c>
      <c r="D87" s="165" t="s">
        <v>1051</v>
      </c>
      <c r="E87" s="165" t="s">
        <v>1034</v>
      </c>
      <c r="F87" s="165">
        <v>3</v>
      </c>
      <c r="G87" s="165">
        <v>45</v>
      </c>
    </row>
    <row r="88" spans="1:7">
      <c r="A88" s="164">
        <v>87</v>
      </c>
      <c r="B88" s="166">
        <v>35899</v>
      </c>
      <c r="C88" s="165" t="s">
        <v>1032</v>
      </c>
      <c r="D88" s="165" t="s">
        <v>1042</v>
      </c>
      <c r="E88" s="165" t="s">
        <v>1034</v>
      </c>
      <c r="F88" s="165">
        <v>5</v>
      </c>
      <c r="G88" s="165">
        <v>275</v>
      </c>
    </row>
    <row r="89" spans="1:7">
      <c r="A89" s="164">
        <v>88</v>
      </c>
      <c r="B89" s="166">
        <v>35929</v>
      </c>
      <c r="C89" s="165" t="s">
        <v>1036</v>
      </c>
      <c r="D89" s="165" t="s">
        <v>1051</v>
      </c>
      <c r="E89" s="165" t="s">
        <v>1038</v>
      </c>
      <c r="F89" s="165">
        <v>3</v>
      </c>
      <c r="G89" s="165">
        <v>45</v>
      </c>
    </row>
    <row r="90" spans="1:7">
      <c r="A90" s="164">
        <v>89</v>
      </c>
      <c r="B90" s="166">
        <v>35941</v>
      </c>
      <c r="C90" s="165" t="s">
        <v>1032</v>
      </c>
      <c r="D90" s="165" t="s">
        <v>1055</v>
      </c>
      <c r="E90" s="165" t="s">
        <v>1034</v>
      </c>
      <c r="F90" s="165">
        <v>2</v>
      </c>
      <c r="G90" s="165">
        <v>68</v>
      </c>
    </row>
    <row r="91" spans="1:7">
      <c r="A91" s="164">
        <v>90</v>
      </c>
      <c r="B91" s="166">
        <v>36032</v>
      </c>
      <c r="C91" s="165" t="s">
        <v>1036</v>
      </c>
      <c r="D91" s="165" t="s">
        <v>1042</v>
      </c>
      <c r="E91" s="165" t="s">
        <v>1034</v>
      </c>
      <c r="F91" s="165">
        <v>4</v>
      </c>
      <c r="G91" s="165">
        <v>220</v>
      </c>
    </row>
    <row r="92" spans="1:7">
      <c r="A92" s="164">
        <v>91</v>
      </c>
      <c r="B92" s="166">
        <v>36063</v>
      </c>
      <c r="C92" s="165" t="s">
        <v>1036</v>
      </c>
      <c r="D92" s="165" t="s">
        <v>1055</v>
      </c>
      <c r="E92" s="165" t="s">
        <v>1038</v>
      </c>
      <c r="F92" s="165">
        <v>4</v>
      </c>
      <c r="G92" s="165">
        <v>136</v>
      </c>
    </row>
    <row r="93" spans="1:7">
      <c r="A93" s="164">
        <v>92</v>
      </c>
      <c r="B93" s="166">
        <v>35833</v>
      </c>
      <c r="C93" s="165" t="s">
        <v>1032</v>
      </c>
      <c r="D93" s="165" t="s">
        <v>1041</v>
      </c>
      <c r="E93" s="165" t="s">
        <v>1034</v>
      </c>
      <c r="F93" s="165">
        <v>3</v>
      </c>
      <c r="G93" s="165">
        <v>885</v>
      </c>
    </row>
    <row r="94" spans="1:7">
      <c r="A94" s="164">
        <v>93</v>
      </c>
      <c r="B94" s="166">
        <v>35971</v>
      </c>
      <c r="C94" s="165" t="s">
        <v>1032</v>
      </c>
      <c r="D94" s="165" t="s">
        <v>1055</v>
      </c>
      <c r="E94" s="165" t="s">
        <v>1034</v>
      </c>
      <c r="F94" s="165">
        <v>2</v>
      </c>
      <c r="G94" s="165">
        <v>68</v>
      </c>
    </row>
    <row r="95" spans="1:7">
      <c r="A95" s="164">
        <v>94</v>
      </c>
      <c r="B95" s="166">
        <v>35801</v>
      </c>
      <c r="C95" s="165" t="s">
        <v>1032</v>
      </c>
      <c r="D95" s="165" t="s">
        <v>1049</v>
      </c>
      <c r="E95" s="165" t="s">
        <v>1034</v>
      </c>
      <c r="F95" s="165">
        <v>2</v>
      </c>
      <c r="G95" s="165">
        <v>52</v>
      </c>
    </row>
    <row r="96" spans="1:7">
      <c r="A96" s="164">
        <v>95</v>
      </c>
      <c r="B96" s="166">
        <v>35816</v>
      </c>
      <c r="C96" s="165" t="s">
        <v>1032</v>
      </c>
      <c r="D96" s="165" t="s">
        <v>1037</v>
      </c>
      <c r="E96" s="165" t="s">
        <v>1038</v>
      </c>
      <c r="F96" s="165">
        <v>4</v>
      </c>
      <c r="G96" s="165">
        <v>2392</v>
      </c>
    </row>
    <row r="97" spans="1:7">
      <c r="A97" s="164">
        <v>96</v>
      </c>
      <c r="B97" s="166">
        <v>35929</v>
      </c>
      <c r="C97" s="165" t="s">
        <v>1036</v>
      </c>
      <c r="D97" s="165" t="s">
        <v>1052</v>
      </c>
      <c r="E97" s="165" t="s">
        <v>1038</v>
      </c>
      <c r="F97" s="165">
        <v>5</v>
      </c>
      <c r="G97" s="165">
        <v>1760</v>
      </c>
    </row>
    <row r="98" spans="1:7">
      <c r="A98" s="164">
        <v>97</v>
      </c>
      <c r="B98" s="166">
        <v>36057</v>
      </c>
      <c r="C98" s="165" t="s">
        <v>1053</v>
      </c>
      <c r="D98" s="165" t="s">
        <v>1042</v>
      </c>
      <c r="E98" s="165" t="s">
        <v>1034</v>
      </c>
      <c r="F98" s="165">
        <v>2</v>
      </c>
      <c r="G98" s="165">
        <v>110</v>
      </c>
    </row>
    <row r="99" spans="1:7">
      <c r="A99" s="164">
        <v>98</v>
      </c>
      <c r="B99" s="166">
        <v>35856</v>
      </c>
      <c r="C99" s="165" t="s">
        <v>1036</v>
      </c>
      <c r="D99" s="165" t="s">
        <v>1042</v>
      </c>
      <c r="E99" s="165" t="s">
        <v>1034</v>
      </c>
      <c r="F99" s="165">
        <v>4</v>
      </c>
      <c r="G99" s="165">
        <v>220</v>
      </c>
    </row>
    <row r="100" spans="1:7">
      <c r="A100" s="164">
        <v>99</v>
      </c>
      <c r="B100" s="166">
        <v>35818</v>
      </c>
      <c r="C100" s="165" t="s">
        <v>1036</v>
      </c>
      <c r="D100" s="165" t="s">
        <v>1041</v>
      </c>
      <c r="E100" s="165" t="s">
        <v>1034</v>
      </c>
      <c r="F100" s="165">
        <v>1</v>
      </c>
      <c r="G100" s="165">
        <v>295</v>
      </c>
    </row>
    <row r="101" spans="1:7">
      <c r="A101" s="164">
        <v>100</v>
      </c>
      <c r="B101" s="166">
        <v>35932</v>
      </c>
      <c r="C101" s="165" t="s">
        <v>1053</v>
      </c>
      <c r="D101" s="165" t="s">
        <v>1033</v>
      </c>
      <c r="E101" s="165" t="s">
        <v>1038</v>
      </c>
      <c r="F101" s="165">
        <v>2</v>
      </c>
      <c r="G101" s="165">
        <v>40</v>
      </c>
    </row>
    <row r="102" spans="1:7">
      <c r="A102" s="164">
        <v>101</v>
      </c>
      <c r="B102" s="166">
        <v>36126</v>
      </c>
      <c r="C102" s="165" t="s">
        <v>1036</v>
      </c>
      <c r="D102" s="165" t="s">
        <v>1047</v>
      </c>
      <c r="E102" s="165" t="s">
        <v>1054</v>
      </c>
      <c r="F102" s="165">
        <v>4</v>
      </c>
      <c r="G102" s="165">
        <v>380</v>
      </c>
    </row>
    <row r="103" spans="1:7">
      <c r="A103" s="164">
        <v>102</v>
      </c>
      <c r="B103" s="166">
        <v>36147</v>
      </c>
      <c r="C103" s="165" t="s">
        <v>1032</v>
      </c>
      <c r="D103" s="165" t="s">
        <v>1042</v>
      </c>
      <c r="E103" s="165" t="s">
        <v>1034</v>
      </c>
      <c r="F103" s="165">
        <v>3</v>
      </c>
      <c r="G103" s="165">
        <v>165</v>
      </c>
    </row>
    <row r="104" spans="1:7">
      <c r="A104" s="164">
        <v>103</v>
      </c>
      <c r="B104" s="166">
        <v>36007</v>
      </c>
      <c r="C104" s="165" t="s">
        <v>1032</v>
      </c>
      <c r="D104" s="165" t="s">
        <v>1041</v>
      </c>
      <c r="E104" s="165" t="s">
        <v>1038</v>
      </c>
      <c r="F104" s="165">
        <v>3</v>
      </c>
      <c r="G104" s="165">
        <v>885</v>
      </c>
    </row>
    <row r="105" spans="1:7">
      <c r="A105" s="164">
        <v>104</v>
      </c>
      <c r="B105" s="166">
        <v>36107</v>
      </c>
      <c r="C105" s="165" t="s">
        <v>1032</v>
      </c>
      <c r="D105" s="165" t="s">
        <v>1041</v>
      </c>
      <c r="E105" s="165" t="s">
        <v>1034</v>
      </c>
      <c r="F105" s="165">
        <v>1</v>
      </c>
      <c r="G105" s="165">
        <v>295</v>
      </c>
    </row>
    <row r="106" spans="1:7">
      <c r="A106" s="164">
        <v>105</v>
      </c>
      <c r="B106" s="166">
        <v>35952</v>
      </c>
      <c r="C106" s="165" t="s">
        <v>1032</v>
      </c>
      <c r="D106" s="165" t="s">
        <v>1041</v>
      </c>
      <c r="E106" s="165" t="s">
        <v>1038</v>
      </c>
      <c r="F106" s="165">
        <v>2</v>
      </c>
      <c r="G106" s="165">
        <v>590</v>
      </c>
    </row>
    <row r="107" spans="1:7">
      <c r="A107" s="164">
        <v>106</v>
      </c>
      <c r="B107" s="166">
        <v>35992</v>
      </c>
      <c r="C107" s="165" t="s">
        <v>1032</v>
      </c>
      <c r="D107" s="165" t="s">
        <v>1039</v>
      </c>
      <c r="E107" s="165" t="s">
        <v>1038</v>
      </c>
      <c r="F107" s="165">
        <v>2</v>
      </c>
      <c r="G107" s="165">
        <v>16</v>
      </c>
    </row>
    <row r="108" spans="1:7">
      <c r="A108" s="164">
        <v>107</v>
      </c>
      <c r="B108" s="166">
        <v>36135</v>
      </c>
      <c r="C108" s="165" t="s">
        <v>1032</v>
      </c>
      <c r="D108" s="165" t="s">
        <v>1039</v>
      </c>
      <c r="E108" s="165" t="s">
        <v>1034</v>
      </c>
      <c r="F108" s="165">
        <v>2</v>
      </c>
      <c r="G108" s="165">
        <v>16</v>
      </c>
    </row>
    <row r="109" spans="1:7">
      <c r="A109" s="164">
        <v>108</v>
      </c>
      <c r="B109" s="166">
        <v>35840</v>
      </c>
      <c r="C109" s="165" t="s">
        <v>1053</v>
      </c>
      <c r="D109" s="165" t="s">
        <v>1037</v>
      </c>
      <c r="E109" s="165" t="s">
        <v>1034</v>
      </c>
      <c r="F109" s="165">
        <v>3</v>
      </c>
      <c r="G109" s="165">
        <v>1794</v>
      </c>
    </row>
    <row r="110" spans="1:7">
      <c r="A110" s="164">
        <v>109</v>
      </c>
      <c r="B110" s="166">
        <v>36051</v>
      </c>
      <c r="C110" s="165" t="s">
        <v>1036</v>
      </c>
      <c r="D110" s="165" t="s">
        <v>1041</v>
      </c>
      <c r="E110" s="165" t="s">
        <v>1034</v>
      </c>
      <c r="F110" s="165">
        <v>1</v>
      </c>
      <c r="G110" s="165">
        <v>295</v>
      </c>
    </row>
    <row r="111" spans="1:7">
      <c r="A111" s="164">
        <v>110</v>
      </c>
      <c r="B111" s="166">
        <v>36129</v>
      </c>
      <c r="C111" s="165" t="s">
        <v>1053</v>
      </c>
      <c r="D111" s="165" t="s">
        <v>1041</v>
      </c>
      <c r="E111" s="165" t="s">
        <v>1034</v>
      </c>
      <c r="F111" s="165">
        <v>4</v>
      </c>
      <c r="G111" s="165">
        <v>1180</v>
      </c>
    </row>
    <row r="112" spans="1:7">
      <c r="A112" s="164">
        <v>111</v>
      </c>
      <c r="B112" s="166">
        <v>35903</v>
      </c>
      <c r="C112" s="165" t="s">
        <v>1032</v>
      </c>
      <c r="D112" s="165" t="s">
        <v>1049</v>
      </c>
      <c r="E112" s="165" t="s">
        <v>1034</v>
      </c>
      <c r="F112" s="165">
        <v>2</v>
      </c>
      <c r="G112" s="165">
        <v>52</v>
      </c>
    </row>
    <row r="113" spans="1:7">
      <c r="A113" s="164">
        <v>112</v>
      </c>
      <c r="B113" s="166">
        <v>35982</v>
      </c>
      <c r="C113" s="165" t="s">
        <v>1032</v>
      </c>
      <c r="D113" s="165" t="s">
        <v>1037</v>
      </c>
      <c r="E113" s="165" t="s">
        <v>1034</v>
      </c>
      <c r="F113" s="165">
        <v>5</v>
      </c>
      <c r="G113" s="165">
        <v>2990</v>
      </c>
    </row>
    <row r="114" spans="1:7">
      <c r="A114" s="164">
        <v>113</v>
      </c>
      <c r="B114" s="166">
        <v>35940</v>
      </c>
      <c r="C114" s="165" t="s">
        <v>1036</v>
      </c>
      <c r="D114" s="165" t="s">
        <v>1039</v>
      </c>
      <c r="E114" s="165" t="s">
        <v>1034</v>
      </c>
      <c r="F114" s="165">
        <v>3</v>
      </c>
      <c r="G114" s="165">
        <v>24</v>
      </c>
    </row>
    <row r="115" spans="1:7">
      <c r="A115" s="164">
        <v>114</v>
      </c>
      <c r="B115" s="166">
        <v>35803</v>
      </c>
      <c r="C115" s="165" t="s">
        <v>1036</v>
      </c>
      <c r="D115" s="165" t="s">
        <v>1055</v>
      </c>
      <c r="E115" s="165" t="s">
        <v>1038</v>
      </c>
      <c r="F115" s="165">
        <v>4</v>
      </c>
      <c r="G115" s="165">
        <v>136</v>
      </c>
    </row>
    <row r="116" spans="1:7">
      <c r="A116" s="164">
        <v>115</v>
      </c>
      <c r="B116" s="166">
        <v>35797</v>
      </c>
      <c r="C116" s="165" t="s">
        <v>1036</v>
      </c>
      <c r="D116" s="165" t="s">
        <v>1033</v>
      </c>
      <c r="E116" s="165" t="s">
        <v>1034</v>
      </c>
      <c r="F116" s="165">
        <v>1</v>
      </c>
      <c r="G116" s="165">
        <v>20</v>
      </c>
    </row>
    <row r="117" spans="1:7">
      <c r="A117" s="164">
        <v>116</v>
      </c>
      <c r="B117" s="166">
        <v>35970</v>
      </c>
      <c r="C117" s="165" t="s">
        <v>1036</v>
      </c>
      <c r="D117" s="165" t="s">
        <v>1052</v>
      </c>
      <c r="E117" s="165" t="s">
        <v>1038</v>
      </c>
      <c r="F117" s="165">
        <v>3</v>
      </c>
      <c r="G117" s="165">
        <v>1056</v>
      </c>
    </row>
    <row r="118" spans="1:7">
      <c r="A118" s="164">
        <v>117</v>
      </c>
      <c r="B118" s="166">
        <v>35804</v>
      </c>
      <c r="C118" s="165" t="s">
        <v>1036</v>
      </c>
      <c r="D118" s="165" t="s">
        <v>1055</v>
      </c>
      <c r="E118" s="165" t="s">
        <v>1034</v>
      </c>
      <c r="F118" s="165">
        <v>4</v>
      </c>
      <c r="G118" s="165">
        <v>136</v>
      </c>
    </row>
    <row r="119" spans="1:7">
      <c r="A119" s="164">
        <v>118</v>
      </c>
      <c r="B119" s="166">
        <v>36082</v>
      </c>
      <c r="C119" s="165" t="s">
        <v>1032</v>
      </c>
      <c r="D119" s="165" t="s">
        <v>1049</v>
      </c>
      <c r="E119" s="165" t="s">
        <v>1034</v>
      </c>
      <c r="F119" s="165">
        <v>4</v>
      </c>
      <c r="G119" s="165">
        <v>104</v>
      </c>
    </row>
    <row r="120" spans="1:7">
      <c r="A120" s="164">
        <v>119</v>
      </c>
      <c r="B120" s="166">
        <v>35946</v>
      </c>
      <c r="C120" s="165" t="s">
        <v>1036</v>
      </c>
      <c r="D120" s="165" t="s">
        <v>1041</v>
      </c>
      <c r="E120" s="165" t="s">
        <v>1034</v>
      </c>
      <c r="F120" s="165">
        <v>4</v>
      </c>
      <c r="G120" s="165">
        <v>1180</v>
      </c>
    </row>
    <row r="121" spans="1:7">
      <c r="A121" s="164">
        <v>120</v>
      </c>
      <c r="B121" s="166">
        <v>36108</v>
      </c>
      <c r="C121" s="165" t="s">
        <v>1056</v>
      </c>
      <c r="D121" s="165" t="s">
        <v>1039</v>
      </c>
      <c r="E121" s="165" t="s">
        <v>1034</v>
      </c>
      <c r="F121" s="165">
        <v>2</v>
      </c>
      <c r="G121" s="165">
        <v>16</v>
      </c>
    </row>
    <row r="122" spans="1:7">
      <c r="A122" s="164">
        <v>121</v>
      </c>
      <c r="B122" s="166">
        <v>35929</v>
      </c>
      <c r="C122" s="165" t="s">
        <v>1050</v>
      </c>
      <c r="D122" s="165" t="s">
        <v>1042</v>
      </c>
      <c r="E122" s="165" t="s">
        <v>1034</v>
      </c>
      <c r="F122" s="165">
        <v>1</v>
      </c>
      <c r="G122" s="165">
        <v>55</v>
      </c>
    </row>
    <row r="123" spans="1:7">
      <c r="A123" s="164">
        <v>122</v>
      </c>
      <c r="B123" s="166">
        <v>36065</v>
      </c>
      <c r="C123" s="165" t="s">
        <v>1036</v>
      </c>
      <c r="D123" s="165" t="s">
        <v>1049</v>
      </c>
      <c r="E123" s="165" t="s">
        <v>1034</v>
      </c>
      <c r="F123" s="165">
        <v>3</v>
      </c>
      <c r="G123" s="165">
        <v>78</v>
      </c>
    </row>
    <row r="124" spans="1:7">
      <c r="A124" s="164">
        <v>123</v>
      </c>
      <c r="B124" s="166">
        <v>35973</v>
      </c>
      <c r="C124" s="165" t="s">
        <v>1050</v>
      </c>
      <c r="D124" s="165" t="s">
        <v>1033</v>
      </c>
      <c r="E124" s="165" t="s">
        <v>1038</v>
      </c>
      <c r="F124" s="165">
        <v>5</v>
      </c>
      <c r="G124" s="165">
        <v>100</v>
      </c>
    </row>
    <row r="125" spans="1:7">
      <c r="A125" s="164">
        <v>124</v>
      </c>
      <c r="B125" s="166">
        <v>36006</v>
      </c>
      <c r="C125" s="165" t="s">
        <v>1036</v>
      </c>
      <c r="D125" s="165" t="s">
        <v>1049</v>
      </c>
      <c r="E125" s="165" t="s">
        <v>1034</v>
      </c>
      <c r="F125" s="165">
        <v>3</v>
      </c>
      <c r="G125" s="165">
        <v>78</v>
      </c>
    </row>
    <row r="126" spans="1:7">
      <c r="A126" s="164">
        <v>125</v>
      </c>
      <c r="B126" s="166">
        <v>35825</v>
      </c>
      <c r="C126" s="165" t="s">
        <v>1036</v>
      </c>
      <c r="D126" s="165" t="s">
        <v>1052</v>
      </c>
      <c r="E126" s="165" t="s">
        <v>1034</v>
      </c>
      <c r="F126" s="165">
        <v>2</v>
      </c>
      <c r="G126" s="165">
        <v>704</v>
      </c>
    </row>
    <row r="127" spans="1:7">
      <c r="A127" s="164">
        <v>126</v>
      </c>
      <c r="B127" s="166">
        <v>35891</v>
      </c>
      <c r="C127" s="165" t="s">
        <v>1036</v>
      </c>
      <c r="D127" s="165" t="s">
        <v>1049</v>
      </c>
      <c r="E127" s="165" t="s">
        <v>1054</v>
      </c>
      <c r="F127" s="165">
        <v>4</v>
      </c>
      <c r="G127" s="165">
        <v>104</v>
      </c>
    </row>
    <row r="128" spans="1:7">
      <c r="A128" s="164">
        <v>127</v>
      </c>
      <c r="B128" s="166">
        <v>36111</v>
      </c>
      <c r="C128" s="165" t="s">
        <v>1036</v>
      </c>
      <c r="D128" s="165" t="s">
        <v>1037</v>
      </c>
      <c r="E128" s="165" t="s">
        <v>1034</v>
      </c>
      <c r="F128" s="165">
        <v>1</v>
      </c>
      <c r="G128" s="165">
        <v>598</v>
      </c>
    </row>
    <row r="129" spans="1:7">
      <c r="A129" s="164">
        <v>128</v>
      </c>
      <c r="B129" s="166">
        <v>35961</v>
      </c>
      <c r="C129" s="165" t="s">
        <v>1036</v>
      </c>
      <c r="D129" s="165" t="s">
        <v>1041</v>
      </c>
      <c r="E129" s="165" t="s">
        <v>1038</v>
      </c>
      <c r="F129" s="165">
        <v>3</v>
      </c>
      <c r="G129" s="165">
        <v>885</v>
      </c>
    </row>
    <row r="130" spans="1:7">
      <c r="A130" s="164">
        <v>129</v>
      </c>
      <c r="B130" s="166">
        <v>35988</v>
      </c>
      <c r="C130" s="165" t="s">
        <v>1032</v>
      </c>
      <c r="D130" s="165" t="s">
        <v>1033</v>
      </c>
      <c r="E130" s="165" t="s">
        <v>1038</v>
      </c>
      <c r="F130" s="165">
        <v>2</v>
      </c>
      <c r="G130" s="165">
        <v>40</v>
      </c>
    </row>
    <row r="131" spans="1:7">
      <c r="A131" s="164">
        <v>130</v>
      </c>
      <c r="B131" s="166">
        <v>36141</v>
      </c>
      <c r="C131" s="165" t="s">
        <v>1053</v>
      </c>
      <c r="D131" s="165" t="s">
        <v>1033</v>
      </c>
      <c r="E131" s="165" t="s">
        <v>1034</v>
      </c>
      <c r="F131" s="165">
        <v>3</v>
      </c>
      <c r="G131" s="165">
        <v>60</v>
      </c>
    </row>
    <row r="132" spans="1:7">
      <c r="A132" s="164">
        <v>131</v>
      </c>
      <c r="B132" s="166">
        <v>35872</v>
      </c>
      <c r="C132" s="165" t="s">
        <v>1032</v>
      </c>
      <c r="D132" s="165" t="s">
        <v>1042</v>
      </c>
      <c r="E132" s="165" t="s">
        <v>1038</v>
      </c>
      <c r="F132" s="165">
        <v>3</v>
      </c>
      <c r="G132" s="165">
        <v>165</v>
      </c>
    </row>
    <row r="133" spans="1:7">
      <c r="A133" s="164">
        <v>132</v>
      </c>
      <c r="B133" s="166">
        <v>36014</v>
      </c>
      <c r="C133" s="165" t="s">
        <v>1036</v>
      </c>
      <c r="D133" s="165" t="s">
        <v>1033</v>
      </c>
      <c r="E133" s="165" t="s">
        <v>1034</v>
      </c>
      <c r="F133" s="165">
        <v>4</v>
      </c>
      <c r="G133" s="165">
        <v>80</v>
      </c>
    </row>
    <row r="134" spans="1:7">
      <c r="A134" s="164">
        <v>133</v>
      </c>
      <c r="B134" s="166">
        <v>35800</v>
      </c>
      <c r="C134" s="165" t="s">
        <v>1032</v>
      </c>
      <c r="D134" s="165" t="s">
        <v>1042</v>
      </c>
      <c r="E134" s="165" t="s">
        <v>1034</v>
      </c>
      <c r="F134" s="165">
        <v>1</v>
      </c>
      <c r="G134" s="165">
        <v>55</v>
      </c>
    </row>
    <row r="135" spans="1:7">
      <c r="A135" s="164">
        <v>134</v>
      </c>
      <c r="B135" s="166">
        <v>35858</v>
      </c>
      <c r="C135" s="165" t="s">
        <v>1036</v>
      </c>
      <c r="D135" s="165" t="s">
        <v>1041</v>
      </c>
      <c r="E135" s="165" t="s">
        <v>1034</v>
      </c>
      <c r="F135" s="165">
        <v>3</v>
      </c>
      <c r="G135" s="165">
        <v>885</v>
      </c>
    </row>
    <row r="136" spans="1:7">
      <c r="A136" s="164">
        <v>135</v>
      </c>
      <c r="B136" s="166">
        <v>35856</v>
      </c>
      <c r="C136" s="165" t="s">
        <v>1032</v>
      </c>
      <c r="D136" s="165" t="s">
        <v>1037</v>
      </c>
      <c r="E136" s="165" t="s">
        <v>1054</v>
      </c>
      <c r="F136" s="165">
        <v>3</v>
      </c>
      <c r="G136" s="165">
        <v>1794</v>
      </c>
    </row>
    <row r="137" spans="1:7">
      <c r="A137" s="164">
        <v>136</v>
      </c>
      <c r="B137" s="166">
        <v>36123</v>
      </c>
      <c r="C137" s="165" t="s">
        <v>1032</v>
      </c>
      <c r="D137" s="165" t="s">
        <v>1049</v>
      </c>
      <c r="E137" s="165" t="s">
        <v>1034</v>
      </c>
      <c r="F137" s="165">
        <v>2</v>
      </c>
      <c r="G137" s="165">
        <v>52</v>
      </c>
    </row>
    <row r="138" spans="1:7">
      <c r="A138" s="164">
        <v>137</v>
      </c>
      <c r="B138" s="166">
        <v>36036</v>
      </c>
      <c r="C138" s="165" t="s">
        <v>1036</v>
      </c>
      <c r="D138" s="165" t="s">
        <v>1041</v>
      </c>
      <c r="E138" s="165" t="s">
        <v>1034</v>
      </c>
      <c r="F138" s="165">
        <v>4</v>
      </c>
      <c r="G138" s="165">
        <v>1180</v>
      </c>
    </row>
    <row r="139" spans="1:7">
      <c r="A139" s="164">
        <v>138</v>
      </c>
      <c r="B139" s="166">
        <v>36108</v>
      </c>
      <c r="C139" s="165" t="s">
        <v>1036</v>
      </c>
      <c r="D139" s="165" t="s">
        <v>1039</v>
      </c>
      <c r="E139" s="165" t="s">
        <v>1034</v>
      </c>
      <c r="F139" s="165">
        <v>1</v>
      </c>
      <c r="G139" s="165">
        <v>8</v>
      </c>
    </row>
    <row r="140" spans="1:7">
      <c r="A140" s="164">
        <v>139</v>
      </c>
      <c r="B140" s="166">
        <v>36042</v>
      </c>
      <c r="C140" s="165" t="s">
        <v>1050</v>
      </c>
      <c r="D140" s="165" t="s">
        <v>1033</v>
      </c>
      <c r="E140" s="165" t="s">
        <v>1034</v>
      </c>
      <c r="F140" s="165">
        <v>4</v>
      </c>
      <c r="G140" s="165">
        <v>80</v>
      </c>
    </row>
    <row r="141" spans="1:7">
      <c r="A141" s="164">
        <v>140</v>
      </c>
      <c r="B141" s="166">
        <v>36052</v>
      </c>
      <c r="C141" s="165" t="s">
        <v>1032</v>
      </c>
      <c r="D141" s="165" t="s">
        <v>1042</v>
      </c>
      <c r="E141" s="165" t="s">
        <v>1034</v>
      </c>
      <c r="F141" s="165">
        <v>2</v>
      </c>
      <c r="G141" s="165">
        <v>110</v>
      </c>
    </row>
    <row r="142" spans="1:7">
      <c r="A142" s="164">
        <v>141</v>
      </c>
      <c r="B142" s="166">
        <v>35944</v>
      </c>
      <c r="C142" s="165" t="s">
        <v>1032</v>
      </c>
      <c r="D142" s="165" t="s">
        <v>1049</v>
      </c>
      <c r="E142" s="165" t="s">
        <v>1038</v>
      </c>
      <c r="F142" s="165">
        <v>3</v>
      </c>
      <c r="G142" s="165">
        <v>78</v>
      </c>
    </row>
    <row r="143" spans="1:7">
      <c r="A143" s="164">
        <v>142</v>
      </c>
      <c r="B143" s="166">
        <v>36013</v>
      </c>
      <c r="C143" s="165" t="s">
        <v>1032</v>
      </c>
      <c r="D143" s="165" t="s">
        <v>1033</v>
      </c>
      <c r="E143" s="165" t="s">
        <v>1034</v>
      </c>
      <c r="F143" s="165">
        <v>4</v>
      </c>
      <c r="G143" s="165">
        <v>80</v>
      </c>
    </row>
    <row r="144" spans="1:7">
      <c r="A144" s="164">
        <v>143</v>
      </c>
      <c r="B144" s="166">
        <v>35842</v>
      </c>
      <c r="C144" s="165" t="s">
        <v>1056</v>
      </c>
      <c r="D144" s="165" t="s">
        <v>1049</v>
      </c>
      <c r="E144" s="165" t="s">
        <v>1034</v>
      </c>
      <c r="F144" s="165">
        <v>1</v>
      </c>
      <c r="G144" s="165">
        <v>26</v>
      </c>
    </row>
    <row r="145" spans="1:7">
      <c r="A145" s="164">
        <v>144</v>
      </c>
      <c r="B145" s="166">
        <v>35931</v>
      </c>
      <c r="C145" s="165" t="s">
        <v>1036</v>
      </c>
      <c r="D145" s="165" t="s">
        <v>1052</v>
      </c>
      <c r="E145" s="165" t="s">
        <v>1054</v>
      </c>
      <c r="F145" s="165">
        <v>3</v>
      </c>
      <c r="G145" s="165">
        <v>1056</v>
      </c>
    </row>
    <row r="146" spans="1:7">
      <c r="A146" s="164">
        <v>145</v>
      </c>
      <c r="B146" s="166">
        <v>35957</v>
      </c>
      <c r="C146" s="165" t="s">
        <v>1032</v>
      </c>
      <c r="D146" s="165" t="s">
        <v>1039</v>
      </c>
      <c r="E146" s="165" t="s">
        <v>1034</v>
      </c>
      <c r="F146" s="165">
        <v>2</v>
      </c>
      <c r="G146" s="165">
        <v>16</v>
      </c>
    </row>
    <row r="147" spans="1:7">
      <c r="A147" s="164">
        <v>146</v>
      </c>
      <c r="B147" s="166">
        <v>35870</v>
      </c>
      <c r="C147" s="165" t="s">
        <v>1053</v>
      </c>
      <c r="D147" s="165" t="s">
        <v>1042</v>
      </c>
      <c r="E147" s="165" t="s">
        <v>1038</v>
      </c>
      <c r="F147" s="165">
        <v>5</v>
      </c>
      <c r="G147" s="165">
        <v>275</v>
      </c>
    </row>
    <row r="148" spans="1:7">
      <c r="A148" s="164">
        <v>147</v>
      </c>
      <c r="B148" s="166">
        <v>35837</v>
      </c>
      <c r="C148" s="165" t="s">
        <v>1036</v>
      </c>
      <c r="D148" s="165" t="s">
        <v>1055</v>
      </c>
      <c r="E148" s="165" t="s">
        <v>1034</v>
      </c>
      <c r="F148" s="165">
        <v>2</v>
      </c>
      <c r="G148" s="165">
        <v>68</v>
      </c>
    </row>
    <row r="149" spans="1:7">
      <c r="A149" s="164">
        <v>148</v>
      </c>
      <c r="B149" s="166">
        <v>36036</v>
      </c>
      <c r="C149" s="165" t="s">
        <v>1053</v>
      </c>
      <c r="D149" s="165" t="s">
        <v>1052</v>
      </c>
      <c r="E149" s="165" t="s">
        <v>1034</v>
      </c>
      <c r="F149" s="165">
        <v>1</v>
      </c>
      <c r="G149" s="165">
        <v>352</v>
      </c>
    </row>
    <row r="150" spans="1:7">
      <c r="A150" s="164">
        <v>149</v>
      </c>
      <c r="B150" s="166">
        <v>35929</v>
      </c>
      <c r="C150" s="165" t="s">
        <v>1056</v>
      </c>
      <c r="D150" s="165" t="s">
        <v>1033</v>
      </c>
      <c r="E150" s="165" t="s">
        <v>1034</v>
      </c>
      <c r="F150" s="165">
        <v>3</v>
      </c>
      <c r="G150" s="165">
        <v>60</v>
      </c>
    </row>
    <row r="151" spans="1:7">
      <c r="A151" s="164">
        <v>150</v>
      </c>
      <c r="B151" s="166">
        <v>35862</v>
      </c>
      <c r="C151" s="165" t="s">
        <v>1032</v>
      </c>
      <c r="D151" s="165" t="s">
        <v>1042</v>
      </c>
      <c r="E151" s="165" t="s">
        <v>1034</v>
      </c>
      <c r="F151" s="165">
        <v>2</v>
      </c>
      <c r="G151" s="165">
        <v>110</v>
      </c>
    </row>
    <row r="152" spans="1:7">
      <c r="A152" s="164">
        <v>151</v>
      </c>
      <c r="B152" s="166">
        <v>35809</v>
      </c>
      <c r="C152" s="165" t="s">
        <v>1036</v>
      </c>
      <c r="D152" s="165" t="s">
        <v>1041</v>
      </c>
      <c r="E152" s="165" t="s">
        <v>1034</v>
      </c>
      <c r="F152" s="165">
        <v>1</v>
      </c>
      <c r="G152" s="165">
        <v>295</v>
      </c>
    </row>
    <row r="153" spans="1:7">
      <c r="A153" s="164">
        <v>152</v>
      </c>
      <c r="B153" s="166">
        <v>36123</v>
      </c>
      <c r="C153" s="165" t="s">
        <v>1032</v>
      </c>
      <c r="D153" s="165" t="s">
        <v>1041</v>
      </c>
      <c r="E153" s="165" t="s">
        <v>1034</v>
      </c>
      <c r="F153" s="165">
        <v>4</v>
      </c>
      <c r="G153" s="165">
        <v>1180</v>
      </c>
    </row>
    <row r="154" spans="1:7">
      <c r="A154" s="164">
        <v>153</v>
      </c>
      <c r="B154" s="166">
        <v>36120</v>
      </c>
      <c r="C154" s="165" t="s">
        <v>1053</v>
      </c>
      <c r="D154" s="165" t="s">
        <v>1037</v>
      </c>
      <c r="E154" s="165" t="s">
        <v>1034</v>
      </c>
      <c r="F154" s="165">
        <v>1</v>
      </c>
      <c r="G154" s="165">
        <v>598</v>
      </c>
    </row>
    <row r="155" spans="1:7">
      <c r="A155" s="164">
        <v>154</v>
      </c>
      <c r="B155" s="166">
        <v>35961</v>
      </c>
      <c r="C155" s="165" t="s">
        <v>1036</v>
      </c>
      <c r="D155" s="165" t="s">
        <v>1039</v>
      </c>
      <c r="E155" s="165" t="s">
        <v>1034</v>
      </c>
      <c r="F155" s="165">
        <v>3</v>
      </c>
      <c r="G155" s="165">
        <v>24</v>
      </c>
    </row>
    <row r="156" spans="1:7">
      <c r="A156" s="164">
        <v>155</v>
      </c>
      <c r="B156" s="166">
        <v>36107</v>
      </c>
      <c r="C156" s="165" t="s">
        <v>1053</v>
      </c>
      <c r="D156" s="165" t="s">
        <v>1039</v>
      </c>
      <c r="E156" s="165" t="s">
        <v>1034</v>
      </c>
      <c r="F156" s="165">
        <v>3</v>
      </c>
      <c r="G156" s="165">
        <v>24</v>
      </c>
    </row>
    <row r="157" spans="1:7">
      <c r="A157" s="164">
        <v>156</v>
      </c>
      <c r="B157" s="166">
        <v>36094</v>
      </c>
      <c r="C157" s="165" t="s">
        <v>1036</v>
      </c>
      <c r="D157" s="165" t="s">
        <v>1037</v>
      </c>
      <c r="E157" s="165" t="s">
        <v>1034</v>
      </c>
      <c r="F157" s="165">
        <v>1</v>
      </c>
      <c r="G157" s="165">
        <v>598</v>
      </c>
    </row>
    <row r="158" spans="1:7">
      <c r="A158" s="164">
        <v>157</v>
      </c>
      <c r="B158" s="166">
        <v>35918</v>
      </c>
      <c r="C158" s="165" t="s">
        <v>1053</v>
      </c>
      <c r="D158" s="165" t="s">
        <v>1039</v>
      </c>
      <c r="E158" s="165" t="s">
        <v>1034</v>
      </c>
      <c r="F158" s="165">
        <v>5</v>
      </c>
      <c r="G158" s="165">
        <v>40</v>
      </c>
    </row>
    <row r="159" spans="1:7">
      <c r="A159" s="164">
        <v>158</v>
      </c>
      <c r="B159" s="166">
        <v>35893</v>
      </c>
      <c r="C159" s="165" t="s">
        <v>1036</v>
      </c>
      <c r="D159" s="165" t="s">
        <v>1047</v>
      </c>
      <c r="E159" s="165" t="s">
        <v>1034</v>
      </c>
      <c r="F159" s="165">
        <v>4</v>
      </c>
      <c r="G159" s="165">
        <v>380</v>
      </c>
    </row>
    <row r="160" spans="1:7">
      <c r="A160" s="164">
        <v>159</v>
      </c>
      <c r="B160" s="166">
        <v>36110</v>
      </c>
      <c r="C160" s="165" t="s">
        <v>1032</v>
      </c>
      <c r="D160" s="165" t="s">
        <v>1047</v>
      </c>
      <c r="E160" s="165" t="s">
        <v>1034</v>
      </c>
      <c r="F160" s="165">
        <v>2</v>
      </c>
      <c r="G160" s="165">
        <v>190</v>
      </c>
    </row>
    <row r="161" spans="1:7">
      <c r="A161" s="164">
        <v>160</v>
      </c>
      <c r="B161" s="166">
        <v>36119</v>
      </c>
      <c r="C161" s="165" t="s">
        <v>1053</v>
      </c>
      <c r="D161" s="165" t="s">
        <v>1052</v>
      </c>
      <c r="E161" s="165" t="s">
        <v>1034</v>
      </c>
      <c r="F161" s="165">
        <v>5</v>
      </c>
      <c r="G161" s="165">
        <v>1760</v>
      </c>
    </row>
    <row r="162" spans="1:7">
      <c r="A162" s="164">
        <v>161</v>
      </c>
      <c r="B162" s="166">
        <v>35890</v>
      </c>
      <c r="C162" s="165" t="s">
        <v>1053</v>
      </c>
      <c r="D162" s="165" t="s">
        <v>1041</v>
      </c>
      <c r="E162" s="165" t="s">
        <v>1034</v>
      </c>
      <c r="F162" s="165">
        <v>3</v>
      </c>
      <c r="G162" s="165">
        <v>885</v>
      </c>
    </row>
    <row r="163" spans="1:7">
      <c r="A163" s="164">
        <v>162</v>
      </c>
      <c r="B163" s="166">
        <v>36010</v>
      </c>
      <c r="C163" s="165" t="s">
        <v>1050</v>
      </c>
      <c r="D163" s="165" t="s">
        <v>1049</v>
      </c>
      <c r="E163" s="165" t="s">
        <v>1034</v>
      </c>
      <c r="F163" s="165">
        <v>3</v>
      </c>
      <c r="G163" s="165">
        <v>78</v>
      </c>
    </row>
    <row r="164" spans="1:7">
      <c r="A164" s="164">
        <v>163</v>
      </c>
      <c r="B164" s="166">
        <v>36089</v>
      </c>
      <c r="C164" s="165" t="s">
        <v>1036</v>
      </c>
      <c r="D164" s="165" t="s">
        <v>1049</v>
      </c>
      <c r="E164" s="165" t="s">
        <v>1034</v>
      </c>
      <c r="F164" s="165">
        <v>2</v>
      </c>
      <c r="G164" s="165">
        <v>52</v>
      </c>
    </row>
    <row r="165" spans="1:7">
      <c r="A165" s="164">
        <v>164</v>
      </c>
      <c r="B165" s="166">
        <v>35981</v>
      </c>
      <c r="C165" s="165" t="s">
        <v>1056</v>
      </c>
      <c r="D165" s="165" t="s">
        <v>1033</v>
      </c>
      <c r="E165" s="165" t="s">
        <v>1034</v>
      </c>
      <c r="F165" s="165">
        <v>4</v>
      </c>
      <c r="G165" s="165">
        <v>80</v>
      </c>
    </row>
    <row r="166" spans="1:7">
      <c r="A166" s="164">
        <v>165</v>
      </c>
      <c r="B166" s="166">
        <v>36026</v>
      </c>
      <c r="C166" s="165" t="s">
        <v>1032</v>
      </c>
      <c r="D166" s="165" t="s">
        <v>1055</v>
      </c>
      <c r="E166" s="165" t="s">
        <v>1034</v>
      </c>
      <c r="F166" s="165">
        <v>5</v>
      </c>
      <c r="G166" s="165">
        <v>170</v>
      </c>
    </row>
    <row r="167" spans="1:7">
      <c r="A167" s="164">
        <v>166</v>
      </c>
      <c r="B167" s="166">
        <v>35940</v>
      </c>
      <c r="C167" s="165" t="s">
        <v>1053</v>
      </c>
      <c r="D167" s="165" t="s">
        <v>1041</v>
      </c>
      <c r="E167" s="165" t="s">
        <v>1034</v>
      </c>
      <c r="F167" s="165">
        <v>4</v>
      </c>
      <c r="G167" s="165">
        <v>1180</v>
      </c>
    </row>
    <row r="168" spans="1:7">
      <c r="A168" s="164">
        <v>167</v>
      </c>
      <c r="B168" s="166">
        <v>35916</v>
      </c>
      <c r="C168" s="165" t="s">
        <v>1056</v>
      </c>
      <c r="D168" s="165" t="s">
        <v>1047</v>
      </c>
      <c r="E168" s="165" t="s">
        <v>1034</v>
      </c>
      <c r="F168" s="165">
        <v>2</v>
      </c>
      <c r="G168" s="165">
        <v>190</v>
      </c>
    </row>
    <row r="169" spans="1:7">
      <c r="A169" s="164">
        <v>168</v>
      </c>
      <c r="B169" s="166">
        <v>35882</v>
      </c>
      <c r="C169" s="165" t="s">
        <v>1032</v>
      </c>
      <c r="D169" s="165" t="s">
        <v>1039</v>
      </c>
      <c r="E169" s="165" t="s">
        <v>1034</v>
      </c>
      <c r="F169" s="165">
        <v>4</v>
      </c>
      <c r="G169" s="165">
        <v>32</v>
      </c>
    </row>
    <row r="170" spans="1:7">
      <c r="A170" s="164">
        <v>169</v>
      </c>
      <c r="B170" s="166">
        <v>36032</v>
      </c>
      <c r="C170" s="165" t="s">
        <v>1036</v>
      </c>
      <c r="D170" s="165" t="s">
        <v>1039</v>
      </c>
      <c r="E170" s="165" t="s">
        <v>1038</v>
      </c>
      <c r="F170" s="165">
        <v>1</v>
      </c>
      <c r="G170" s="165">
        <v>8</v>
      </c>
    </row>
    <row r="171" spans="1:7">
      <c r="A171" s="164">
        <v>170</v>
      </c>
      <c r="B171" s="166">
        <v>36146</v>
      </c>
      <c r="C171" s="165" t="s">
        <v>1036</v>
      </c>
      <c r="D171" s="165" t="s">
        <v>1033</v>
      </c>
      <c r="E171" s="165" t="s">
        <v>1038</v>
      </c>
      <c r="F171" s="165">
        <v>2</v>
      </c>
      <c r="G171" s="165">
        <v>40</v>
      </c>
    </row>
    <row r="172" spans="1:7">
      <c r="A172" s="164">
        <v>171</v>
      </c>
      <c r="B172" s="166">
        <v>35980</v>
      </c>
      <c r="C172" s="165" t="s">
        <v>1032</v>
      </c>
      <c r="D172" s="165" t="s">
        <v>1049</v>
      </c>
      <c r="E172" s="165" t="s">
        <v>1034</v>
      </c>
      <c r="F172" s="165">
        <v>5</v>
      </c>
      <c r="G172" s="165">
        <v>130</v>
      </c>
    </row>
    <row r="173" spans="1:7">
      <c r="A173" s="164">
        <v>172</v>
      </c>
      <c r="B173" s="166">
        <v>35977</v>
      </c>
      <c r="C173" s="165" t="s">
        <v>1032</v>
      </c>
      <c r="D173" s="165" t="s">
        <v>1051</v>
      </c>
      <c r="E173" s="165" t="s">
        <v>1034</v>
      </c>
      <c r="F173" s="165">
        <v>2</v>
      </c>
      <c r="G173" s="165">
        <v>30</v>
      </c>
    </row>
    <row r="174" spans="1:7">
      <c r="A174" s="164">
        <v>173</v>
      </c>
      <c r="B174" s="166">
        <v>35991</v>
      </c>
      <c r="C174" s="165" t="s">
        <v>1032</v>
      </c>
      <c r="D174" s="165" t="s">
        <v>1049</v>
      </c>
      <c r="E174" s="165" t="s">
        <v>1034</v>
      </c>
      <c r="F174" s="165">
        <v>4</v>
      </c>
      <c r="G174" s="165">
        <v>104</v>
      </c>
    </row>
    <row r="175" spans="1:7">
      <c r="A175" s="164">
        <v>174</v>
      </c>
      <c r="B175" s="166">
        <v>36042</v>
      </c>
      <c r="C175" s="165" t="s">
        <v>1036</v>
      </c>
      <c r="D175" s="165" t="s">
        <v>1047</v>
      </c>
      <c r="E175" s="165" t="s">
        <v>1038</v>
      </c>
      <c r="F175" s="165">
        <v>2</v>
      </c>
      <c r="G175" s="165">
        <v>190</v>
      </c>
    </row>
    <row r="176" spans="1:7">
      <c r="A176" s="164">
        <v>175</v>
      </c>
      <c r="B176" s="166">
        <v>35965</v>
      </c>
      <c r="C176" s="165" t="s">
        <v>1053</v>
      </c>
      <c r="D176" s="165" t="s">
        <v>1055</v>
      </c>
      <c r="E176" s="165" t="s">
        <v>1034</v>
      </c>
      <c r="F176" s="165">
        <v>5</v>
      </c>
      <c r="G176" s="165">
        <v>170</v>
      </c>
    </row>
    <row r="177" spans="1:7">
      <c r="A177" s="164">
        <v>176</v>
      </c>
      <c r="B177" s="166">
        <v>35863</v>
      </c>
      <c r="C177" s="165" t="s">
        <v>1036</v>
      </c>
      <c r="D177" s="165" t="s">
        <v>1033</v>
      </c>
      <c r="E177" s="165" t="s">
        <v>1034</v>
      </c>
      <c r="F177" s="165">
        <v>5</v>
      </c>
      <c r="G177" s="165">
        <v>100</v>
      </c>
    </row>
    <row r="178" spans="1:7">
      <c r="A178" s="164">
        <v>177</v>
      </c>
      <c r="B178" s="166">
        <v>35945</v>
      </c>
      <c r="C178" s="165" t="s">
        <v>1053</v>
      </c>
      <c r="D178" s="165" t="s">
        <v>1049</v>
      </c>
      <c r="E178" s="165" t="s">
        <v>1038</v>
      </c>
      <c r="F178" s="165">
        <v>3</v>
      </c>
      <c r="G178" s="165">
        <v>78</v>
      </c>
    </row>
    <row r="179" spans="1:7">
      <c r="A179" s="164">
        <v>178</v>
      </c>
      <c r="B179" s="166">
        <v>35955</v>
      </c>
      <c r="C179" s="165" t="s">
        <v>1050</v>
      </c>
      <c r="D179" s="165" t="s">
        <v>1049</v>
      </c>
      <c r="E179" s="165" t="s">
        <v>1038</v>
      </c>
      <c r="F179" s="165">
        <v>2</v>
      </c>
      <c r="G179" s="165">
        <v>52</v>
      </c>
    </row>
    <row r="180" spans="1:7">
      <c r="A180" s="164">
        <v>179</v>
      </c>
      <c r="B180" s="166">
        <v>36015</v>
      </c>
      <c r="C180" s="165" t="s">
        <v>1053</v>
      </c>
      <c r="D180" s="165" t="s">
        <v>1037</v>
      </c>
      <c r="E180" s="165" t="s">
        <v>1038</v>
      </c>
      <c r="F180" s="165">
        <v>5</v>
      </c>
      <c r="G180" s="165">
        <v>2990</v>
      </c>
    </row>
    <row r="181" spans="1:7">
      <c r="A181" s="164">
        <v>180</v>
      </c>
      <c r="B181" s="166">
        <v>35989</v>
      </c>
      <c r="C181" s="165" t="s">
        <v>1032</v>
      </c>
      <c r="D181" s="165" t="s">
        <v>1037</v>
      </c>
      <c r="E181" s="165" t="s">
        <v>1034</v>
      </c>
      <c r="F181" s="165">
        <v>3</v>
      </c>
      <c r="G181" s="165">
        <v>1794</v>
      </c>
    </row>
    <row r="182" spans="1:7">
      <c r="A182" s="164">
        <v>181</v>
      </c>
      <c r="B182" s="166">
        <v>36061</v>
      </c>
      <c r="C182" s="165" t="s">
        <v>1036</v>
      </c>
      <c r="D182" s="165" t="s">
        <v>1052</v>
      </c>
      <c r="E182" s="165" t="s">
        <v>1054</v>
      </c>
      <c r="F182" s="165">
        <v>4</v>
      </c>
      <c r="G182" s="165">
        <v>1408</v>
      </c>
    </row>
    <row r="183" spans="1:7">
      <c r="A183" s="164">
        <v>182</v>
      </c>
      <c r="B183" s="166">
        <v>35824</v>
      </c>
      <c r="C183" s="165" t="s">
        <v>1036</v>
      </c>
      <c r="D183" s="165" t="s">
        <v>1039</v>
      </c>
      <c r="E183" s="165" t="s">
        <v>1034</v>
      </c>
      <c r="F183" s="165">
        <v>4</v>
      </c>
      <c r="G183" s="165">
        <v>32</v>
      </c>
    </row>
    <row r="184" spans="1:7">
      <c r="A184" s="164">
        <v>183</v>
      </c>
      <c r="B184" s="166">
        <v>36018</v>
      </c>
      <c r="C184" s="165" t="s">
        <v>1056</v>
      </c>
      <c r="D184" s="165" t="s">
        <v>1039</v>
      </c>
      <c r="E184" s="165" t="s">
        <v>1034</v>
      </c>
      <c r="F184" s="165">
        <v>1</v>
      </c>
      <c r="G184" s="165">
        <v>8</v>
      </c>
    </row>
    <row r="185" spans="1:7">
      <c r="A185" s="164">
        <v>184</v>
      </c>
      <c r="B185" s="166">
        <v>36054</v>
      </c>
      <c r="C185" s="165" t="s">
        <v>1053</v>
      </c>
      <c r="D185" s="165" t="s">
        <v>1039</v>
      </c>
      <c r="E185" s="165" t="s">
        <v>1034</v>
      </c>
      <c r="F185" s="165">
        <v>4</v>
      </c>
      <c r="G185" s="165">
        <v>32</v>
      </c>
    </row>
    <row r="186" spans="1:7">
      <c r="A186" s="164">
        <v>185</v>
      </c>
      <c r="B186" s="166">
        <v>35890</v>
      </c>
      <c r="C186" s="165" t="s">
        <v>1032</v>
      </c>
      <c r="D186" s="165" t="s">
        <v>1049</v>
      </c>
      <c r="E186" s="165" t="s">
        <v>1054</v>
      </c>
      <c r="F186" s="165">
        <v>5</v>
      </c>
      <c r="G186" s="165">
        <v>130</v>
      </c>
    </row>
    <row r="187" spans="1:7">
      <c r="A187" s="164">
        <v>186</v>
      </c>
      <c r="B187" s="166">
        <v>36111</v>
      </c>
      <c r="C187" s="165" t="s">
        <v>1032</v>
      </c>
      <c r="D187" s="165" t="s">
        <v>1033</v>
      </c>
      <c r="E187" s="165" t="s">
        <v>1034</v>
      </c>
      <c r="F187" s="165">
        <v>2</v>
      </c>
      <c r="G187" s="165">
        <v>40</v>
      </c>
    </row>
    <row r="188" spans="1:7">
      <c r="A188" s="164">
        <v>187</v>
      </c>
      <c r="B188" s="166">
        <v>36123</v>
      </c>
      <c r="C188" s="165" t="s">
        <v>1036</v>
      </c>
      <c r="D188" s="165" t="s">
        <v>1037</v>
      </c>
      <c r="E188" s="165" t="s">
        <v>1034</v>
      </c>
      <c r="F188" s="165">
        <v>4</v>
      </c>
      <c r="G188" s="165">
        <v>2392</v>
      </c>
    </row>
    <row r="189" spans="1:7">
      <c r="A189" s="164">
        <v>188</v>
      </c>
      <c r="B189" s="166">
        <v>36016</v>
      </c>
      <c r="C189" s="165" t="s">
        <v>1053</v>
      </c>
      <c r="D189" s="165" t="s">
        <v>1055</v>
      </c>
      <c r="E189" s="165" t="s">
        <v>1034</v>
      </c>
      <c r="F189" s="165">
        <v>2</v>
      </c>
      <c r="G189" s="165">
        <v>68</v>
      </c>
    </row>
    <row r="190" spans="1:7">
      <c r="A190" s="164">
        <v>189</v>
      </c>
      <c r="B190" s="166">
        <v>36116</v>
      </c>
      <c r="C190" s="165" t="s">
        <v>1036</v>
      </c>
      <c r="D190" s="165" t="s">
        <v>1049</v>
      </c>
      <c r="E190" s="165" t="s">
        <v>1034</v>
      </c>
      <c r="F190" s="165">
        <v>4</v>
      </c>
      <c r="G190" s="165">
        <v>104</v>
      </c>
    </row>
    <row r="191" spans="1:7">
      <c r="A191" s="164">
        <v>190</v>
      </c>
      <c r="B191" s="166">
        <v>36029</v>
      </c>
      <c r="C191" s="165" t="s">
        <v>1036</v>
      </c>
      <c r="D191" s="165" t="s">
        <v>1039</v>
      </c>
      <c r="E191" s="165" t="s">
        <v>1054</v>
      </c>
      <c r="F191" s="165">
        <v>3</v>
      </c>
      <c r="G191" s="165">
        <v>24</v>
      </c>
    </row>
    <row r="192" spans="1:7">
      <c r="A192" s="164">
        <v>191</v>
      </c>
      <c r="B192" s="166">
        <v>35811</v>
      </c>
      <c r="C192" s="165" t="s">
        <v>1032</v>
      </c>
      <c r="D192" s="165" t="s">
        <v>1049</v>
      </c>
      <c r="E192" s="165" t="s">
        <v>1034</v>
      </c>
      <c r="F192" s="165">
        <v>5</v>
      </c>
      <c r="G192" s="165">
        <v>130</v>
      </c>
    </row>
    <row r="193" spans="1:7">
      <c r="A193" s="164">
        <v>192</v>
      </c>
      <c r="B193" s="166">
        <v>35932</v>
      </c>
      <c r="C193" s="165" t="s">
        <v>1036</v>
      </c>
      <c r="D193" s="165" t="s">
        <v>1039</v>
      </c>
      <c r="E193" s="165" t="s">
        <v>1034</v>
      </c>
      <c r="F193" s="165">
        <v>1</v>
      </c>
      <c r="G193" s="165">
        <v>8</v>
      </c>
    </row>
    <row r="194" spans="1:7">
      <c r="A194" s="164">
        <v>193</v>
      </c>
      <c r="B194" s="166">
        <v>35841</v>
      </c>
      <c r="C194" s="165" t="s">
        <v>1032</v>
      </c>
      <c r="D194" s="165" t="s">
        <v>1049</v>
      </c>
      <c r="E194" s="165" t="s">
        <v>1034</v>
      </c>
      <c r="F194" s="165">
        <v>3</v>
      </c>
      <c r="G194" s="165">
        <v>78</v>
      </c>
    </row>
    <row r="195" spans="1:7">
      <c r="A195" s="164">
        <v>194</v>
      </c>
      <c r="B195" s="166">
        <v>35931</v>
      </c>
      <c r="C195" s="165" t="s">
        <v>1032</v>
      </c>
      <c r="D195" s="165" t="s">
        <v>1042</v>
      </c>
      <c r="E195" s="165" t="s">
        <v>1034</v>
      </c>
      <c r="F195" s="165">
        <v>5</v>
      </c>
      <c r="G195" s="165">
        <v>275</v>
      </c>
    </row>
    <row r="196" spans="1:7">
      <c r="A196" s="164">
        <v>195</v>
      </c>
      <c r="B196" s="166">
        <v>35836</v>
      </c>
      <c r="C196" s="165" t="s">
        <v>1036</v>
      </c>
      <c r="D196" s="165" t="s">
        <v>1033</v>
      </c>
      <c r="E196" s="165" t="s">
        <v>1034</v>
      </c>
      <c r="F196" s="165">
        <v>5</v>
      </c>
      <c r="G196" s="165">
        <v>100</v>
      </c>
    </row>
    <row r="197" spans="1:7">
      <c r="A197" s="164">
        <v>196</v>
      </c>
      <c r="B197" s="166">
        <v>35948</v>
      </c>
      <c r="C197" s="165" t="s">
        <v>1056</v>
      </c>
      <c r="D197" s="165" t="s">
        <v>1052</v>
      </c>
      <c r="E197" s="165" t="s">
        <v>1054</v>
      </c>
      <c r="F197" s="165">
        <v>5</v>
      </c>
      <c r="G197" s="165">
        <v>1760</v>
      </c>
    </row>
    <row r="198" spans="1:7">
      <c r="A198" s="164">
        <v>197</v>
      </c>
      <c r="B198" s="166">
        <v>35812</v>
      </c>
      <c r="C198" s="165" t="s">
        <v>1053</v>
      </c>
      <c r="D198" s="165" t="s">
        <v>1042</v>
      </c>
      <c r="E198" s="165" t="s">
        <v>1034</v>
      </c>
      <c r="F198" s="165">
        <v>2</v>
      </c>
      <c r="G198" s="165">
        <v>110</v>
      </c>
    </row>
    <row r="199" spans="1:7">
      <c r="A199" s="164">
        <v>198</v>
      </c>
      <c r="B199" s="166">
        <v>35899</v>
      </c>
      <c r="C199" s="165" t="s">
        <v>1053</v>
      </c>
      <c r="D199" s="165" t="s">
        <v>1039</v>
      </c>
      <c r="E199" s="165" t="s">
        <v>1034</v>
      </c>
      <c r="F199" s="165">
        <v>2</v>
      </c>
      <c r="G199" s="165">
        <v>16</v>
      </c>
    </row>
    <row r="200" spans="1:7">
      <c r="A200" s="164">
        <v>199</v>
      </c>
      <c r="B200" s="166">
        <v>35957</v>
      </c>
      <c r="C200" s="165" t="s">
        <v>1032</v>
      </c>
      <c r="D200" s="165" t="s">
        <v>1052</v>
      </c>
      <c r="E200" s="165" t="s">
        <v>1034</v>
      </c>
      <c r="F200" s="165">
        <v>4</v>
      </c>
      <c r="G200" s="165">
        <v>1408</v>
      </c>
    </row>
    <row r="201" spans="1:7">
      <c r="A201" s="164">
        <v>200</v>
      </c>
      <c r="B201" s="166">
        <v>35939</v>
      </c>
      <c r="C201" s="165" t="s">
        <v>1036</v>
      </c>
      <c r="D201" s="165" t="s">
        <v>1052</v>
      </c>
      <c r="E201" s="165" t="s">
        <v>1054</v>
      </c>
      <c r="F201" s="165">
        <v>1</v>
      </c>
      <c r="G201" s="165">
        <v>352</v>
      </c>
    </row>
    <row r="202" spans="1:7">
      <c r="A202" s="164">
        <v>201</v>
      </c>
      <c r="B202" s="166">
        <v>36101</v>
      </c>
      <c r="C202" s="165" t="s">
        <v>1050</v>
      </c>
      <c r="D202" s="165" t="s">
        <v>1055</v>
      </c>
      <c r="E202" s="165" t="s">
        <v>1034</v>
      </c>
      <c r="F202" s="165">
        <v>2</v>
      </c>
      <c r="G202" s="165">
        <v>68</v>
      </c>
    </row>
    <row r="203" spans="1:7">
      <c r="A203" s="164">
        <v>202</v>
      </c>
      <c r="B203" s="166">
        <v>35964</v>
      </c>
      <c r="C203" s="165" t="s">
        <v>1056</v>
      </c>
      <c r="D203" s="165" t="s">
        <v>1042</v>
      </c>
      <c r="E203" s="165" t="s">
        <v>1034</v>
      </c>
      <c r="F203" s="165">
        <v>1</v>
      </c>
      <c r="G203" s="165">
        <v>55</v>
      </c>
    </row>
    <row r="204" spans="1:7">
      <c r="A204" s="164">
        <v>203</v>
      </c>
      <c r="B204" s="166">
        <v>36086</v>
      </c>
      <c r="C204" s="165" t="s">
        <v>1056</v>
      </c>
      <c r="D204" s="165" t="s">
        <v>1047</v>
      </c>
      <c r="E204" s="165" t="s">
        <v>1034</v>
      </c>
      <c r="F204" s="165">
        <v>3</v>
      </c>
      <c r="G204" s="165">
        <v>285</v>
      </c>
    </row>
    <row r="205" spans="1:7">
      <c r="A205" s="164">
        <v>204</v>
      </c>
      <c r="B205" s="166">
        <v>35807</v>
      </c>
      <c r="C205" s="165" t="s">
        <v>1032</v>
      </c>
      <c r="D205" s="165" t="s">
        <v>1049</v>
      </c>
      <c r="E205" s="165" t="s">
        <v>1034</v>
      </c>
      <c r="F205" s="165">
        <v>4</v>
      </c>
      <c r="G205" s="165">
        <v>104</v>
      </c>
    </row>
    <row r="206" spans="1:7">
      <c r="A206" s="164">
        <v>205</v>
      </c>
      <c r="B206" s="166">
        <v>35959</v>
      </c>
      <c r="C206" s="165" t="s">
        <v>1056</v>
      </c>
      <c r="D206" s="165" t="s">
        <v>1055</v>
      </c>
      <c r="E206" s="165" t="s">
        <v>1034</v>
      </c>
      <c r="F206" s="165">
        <v>1</v>
      </c>
      <c r="G206" s="165">
        <v>34</v>
      </c>
    </row>
    <row r="207" spans="1:7">
      <c r="A207" s="164">
        <v>206</v>
      </c>
      <c r="B207" s="166">
        <v>36004</v>
      </c>
      <c r="C207" s="165" t="s">
        <v>1056</v>
      </c>
      <c r="D207" s="165" t="s">
        <v>1041</v>
      </c>
      <c r="E207" s="165" t="s">
        <v>1038</v>
      </c>
      <c r="F207" s="165">
        <v>2</v>
      </c>
      <c r="G207" s="165">
        <v>590</v>
      </c>
    </row>
    <row r="208" spans="1:7">
      <c r="A208" s="164">
        <v>207</v>
      </c>
      <c r="B208" s="166">
        <v>36157</v>
      </c>
      <c r="C208" s="165" t="s">
        <v>1050</v>
      </c>
      <c r="D208" s="165" t="s">
        <v>1037</v>
      </c>
      <c r="E208" s="165" t="s">
        <v>1034</v>
      </c>
      <c r="F208" s="165">
        <v>1</v>
      </c>
      <c r="G208" s="165">
        <v>598</v>
      </c>
    </row>
    <row r="209" spans="1:7">
      <c r="A209" s="164">
        <v>208</v>
      </c>
      <c r="B209" s="166">
        <v>36020</v>
      </c>
      <c r="C209" s="165" t="s">
        <v>1056</v>
      </c>
      <c r="D209" s="165" t="s">
        <v>1049</v>
      </c>
      <c r="E209" s="165" t="s">
        <v>1038</v>
      </c>
      <c r="F209" s="165">
        <v>1</v>
      </c>
      <c r="G209" s="165">
        <v>26</v>
      </c>
    </row>
    <row r="210" spans="1:7">
      <c r="A210" s="164">
        <v>209</v>
      </c>
      <c r="B210" s="166">
        <v>35939</v>
      </c>
      <c r="C210" s="165" t="s">
        <v>1036</v>
      </c>
      <c r="D210" s="165" t="s">
        <v>1052</v>
      </c>
      <c r="E210" s="165" t="s">
        <v>1038</v>
      </c>
      <c r="F210" s="165">
        <v>3</v>
      </c>
      <c r="G210" s="165">
        <v>1056</v>
      </c>
    </row>
    <row r="211" spans="1:7">
      <c r="A211" s="164">
        <v>210</v>
      </c>
      <c r="B211" s="166">
        <v>35808</v>
      </c>
      <c r="C211" s="165" t="s">
        <v>1053</v>
      </c>
      <c r="D211" s="165" t="s">
        <v>1037</v>
      </c>
      <c r="E211" s="165" t="s">
        <v>1038</v>
      </c>
      <c r="F211" s="165">
        <v>3</v>
      </c>
      <c r="G211" s="165">
        <v>1794</v>
      </c>
    </row>
    <row r="212" spans="1:7">
      <c r="A212" s="164">
        <v>211</v>
      </c>
      <c r="B212" s="166">
        <v>36099</v>
      </c>
      <c r="C212" s="165" t="s">
        <v>1056</v>
      </c>
      <c r="D212" s="165" t="s">
        <v>1047</v>
      </c>
      <c r="E212" s="165" t="s">
        <v>1034</v>
      </c>
      <c r="F212" s="165">
        <v>5</v>
      </c>
      <c r="G212" s="165">
        <v>475</v>
      </c>
    </row>
    <row r="213" spans="1:7">
      <c r="A213" s="164">
        <v>212</v>
      </c>
      <c r="B213" s="166">
        <v>35892</v>
      </c>
      <c r="C213" s="165" t="s">
        <v>1032</v>
      </c>
      <c r="D213" s="165" t="s">
        <v>1041</v>
      </c>
      <c r="E213" s="165" t="s">
        <v>1034</v>
      </c>
      <c r="F213" s="165">
        <v>4</v>
      </c>
      <c r="G213" s="165">
        <v>1180</v>
      </c>
    </row>
    <row r="214" spans="1:7">
      <c r="A214" s="164">
        <v>213</v>
      </c>
      <c r="B214" s="166">
        <v>35805</v>
      </c>
      <c r="C214" s="165" t="s">
        <v>1036</v>
      </c>
      <c r="D214" s="165" t="s">
        <v>1051</v>
      </c>
      <c r="E214" s="165" t="s">
        <v>1034</v>
      </c>
      <c r="F214" s="165">
        <v>4</v>
      </c>
      <c r="G214" s="165">
        <v>60</v>
      </c>
    </row>
    <row r="215" spans="1:7">
      <c r="A215" s="164">
        <v>214</v>
      </c>
      <c r="B215" s="166">
        <v>35962</v>
      </c>
      <c r="C215" s="165" t="s">
        <v>1036</v>
      </c>
      <c r="D215" s="165" t="s">
        <v>1037</v>
      </c>
      <c r="E215" s="165" t="s">
        <v>1034</v>
      </c>
      <c r="F215" s="165">
        <v>2</v>
      </c>
      <c r="G215" s="165">
        <v>1196</v>
      </c>
    </row>
    <row r="216" spans="1:7">
      <c r="A216" s="164">
        <v>215</v>
      </c>
      <c r="B216" s="166">
        <v>36158</v>
      </c>
      <c r="C216" s="165" t="s">
        <v>1036</v>
      </c>
      <c r="D216" s="165" t="s">
        <v>1042</v>
      </c>
      <c r="E216" s="165" t="s">
        <v>1034</v>
      </c>
      <c r="F216" s="165">
        <v>2</v>
      </c>
      <c r="G216" s="165">
        <v>110</v>
      </c>
    </row>
    <row r="217" spans="1:7">
      <c r="A217" s="164">
        <v>216</v>
      </c>
      <c r="B217" s="166">
        <v>35840</v>
      </c>
      <c r="C217" s="165" t="s">
        <v>1036</v>
      </c>
      <c r="D217" s="165" t="s">
        <v>1037</v>
      </c>
      <c r="E217" s="165" t="s">
        <v>1034</v>
      </c>
      <c r="F217" s="165">
        <v>1</v>
      </c>
      <c r="G217" s="165">
        <v>598</v>
      </c>
    </row>
    <row r="218" spans="1:7">
      <c r="A218" s="164">
        <v>217</v>
      </c>
      <c r="B218" s="166">
        <v>35883</v>
      </c>
      <c r="C218" s="165" t="s">
        <v>1032</v>
      </c>
      <c r="D218" s="165" t="s">
        <v>1041</v>
      </c>
      <c r="E218" s="165" t="s">
        <v>1034</v>
      </c>
      <c r="F218" s="165">
        <v>3</v>
      </c>
      <c r="G218" s="165">
        <v>885</v>
      </c>
    </row>
    <row r="219" spans="1:7">
      <c r="A219" s="164">
        <v>218</v>
      </c>
      <c r="B219" s="166">
        <v>35847</v>
      </c>
      <c r="C219" s="165" t="s">
        <v>1032</v>
      </c>
      <c r="D219" s="165" t="s">
        <v>1042</v>
      </c>
      <c r="E219" s="165" t="s">
        <v>1034</v>
      </c>
      <c r="F219" s="165">
        <v>4</v>
      </c>
      <c r="G219" s="165">
        <v>220</v>
      </c>
    </row>
    <row r="220" spans="1:7">
      <c r="A220" s="164">
        <v>219</v>
      </c>
      <c r="B220" s="166">
        <v>36066</v>
      </c>
      <c r="C220" s="165" t="s">
        <v>1036</v>
      </c>
      <c r="D220" s="165" t="s">
        <v>1033</v>
      </c>
      <c r="E220" s="165" t="s">
        <v>1054</v>
      </c>
      <c r="F220" s="165">
        <v>3</v>
      </c>
      <c r="G220" s="165">
        <v>60</v>
      </c>
    </row>
    <row r="221" spans="1:7">
      <c r="A221" s="164">
        <v>220</v>
      </c>
      <c r="B221" s="166">
        <v>35993</v>
      </c>
      <c r="C221" s="165" t="s">
        <v>1032</v>
      </c>
      <c r="D221" s="165" t="s">
        <v>1042</v>
      </c>
      <c r="E221" s="165" t="s">
        <v>1038</v>
      </c>
      <c r="F221" s="165">
        <v>2</v>
      </c>
      <c r="G221" s="165">
        <v>110</v>
      </c>
    </row>
    <row r="222" spans="1:7">
      <c r="A222" s="164">
        <v>221</v>
      </c>
      <c r="B222" s="166">
        <v>36159</v>
      </c>
      <c r="C222" s="165" t="s">
        <v>1036</v>
      </c>
      <c r="D222" s="165" t="s">
        <v>1042</v>
      </c>
      <c r="E222" s="165" t="s">
        <v>1038</v>
      </c>
      <c r="F222" s="165">
        <v>4</v>
      </c>
      <c r="G222" s="165">
        <v>220</v>
      </c>
    </row>
    <row r="223" spans="1:7">
      <c r="A223" s="164">
        <v>222</v>
      </c>
      <c r="B223" s="166">
        <v>35808</v>
      </c>
      <c r="C223" s="165" t="s">
        <v>1053</v>
      </c>
      <c r="D223" s="165" t="s">
        <v>1041</v>
      </c>
      <c r="E223" s="165" t="s">
        <v>1034</v>
      </c>
      <c r="F223" s="165">
        <v>4</v>
      </c>
      <c r="G223" s="165">
        <v>1180</v>
      </c>
    </row>
    <row r="224" spans="1:7">
      <c r="A224" s="164">
        <v>223</v>
      </c>
      <c r="B224" s="166">
        <v>35842</v>
      </c>
      <c r="C224" s="165" t="s">
        <v>1036</v>
      </c>
      <c r="D224" s="165" t="s">
        <v>1052</v>
      </c>
      <c r="E224" s="165" t="s">
        <v>1038</v>
      </c>
      <c r="F224" s="165">
        <v>4</v>
      </c>
      <c r="G224" s="165">
        <v>1408</v>
      </c>
    </row>
    <row r="225" spans="1:7">
      <c r="A225" s="164">
        <v>224</v>
      </c>
      <c r="B225" s="166">
        <v>36072</v>
      </c>
      <c r="C225" s="165" t="s">
        <v>1036</v>
      </c>
      <c r="D225" s="165" t="s">
        <v>1039</v>
      </c>
      <c r="E225" s="165" t="s">
        <v>1034</v>
      </c>
      <c r="F225" s="165">
        <v>4</v>
      </c>
      <c r="G225" s="165">
        <v>32</v>
      </c>
    </row>
    <row r="226" spans="1:7">
      <c r="A226" s="164">
        <v>225</v>
      </c>
      <c r="B226" s="166">
        <v>36135</v>
      </c>
      <c r="C226" s="165" t="s">
        <v>1056</v>
      </c>
      <c r="D226" s="165" t="s">
        <v>1049</v>
      </c>
      <c r="E226" s="165" t="s">
        <v>1034</v>
      </c>
      <c r="F226" s="165">
        <v>3</v>
      </c>
      <c r="G226" s="165">
        <v>78</v>
      </c>
    </row>
    <row r="227" spans="1:7">
      <c r="A227" s="164">
        <v>226</v>
      </c>
      <c r="B227" s="166">
        <v>35937</v>
      </c>
      <c r="C227" s="165" t="s">
        <v>1032</v>
      </c>
      <c r="D227" s="165" t="s">
        <v>1042</v>
      </c>
      <c r="E227" s="165" t="s">
        <v>1034</v>
      </c>
      <c r="F227" s="165">
        <v>3</v>
      </c>
      <c r="G227" s="165">
        <v>165</v>
      </c>
    </row>
    <row r="228" spans="1:7">
      <c r="A228" s="164">
        <v>227</v>
      </c>
      <c r="B228" s="166">
        <v>35892</v>
      </c>
      <c r="C228" s="165" t="s">
        <v>1036</v>
      </c>
      <c r="D228" s="165" t="s">
        <v>1055</v>
      </c>
      <c r="E228" s="165" t="s">
        <v>1034</v>
      </c>
      <c r="F228" s="165">
        <v>1</v>
      </c>
      <c r="G228" s="165">
        <v>34</v>
      </c>
    </row>
    <row r="229" spans="1:7">
      <c r="A229" s="164">
        <v>228</v>
      </c>
      <c r="B229" s="166">
        <v>36117</v>
      </c>
      <c r="C229" s="165" t="s">
        <v>1036</v>
      </c>
      <c r="D229" s="165" t="s">
        <v>1047</v>
      </c>
      <c r="E229" s="165" t="s">
        <v>1034</v>
      </c>
      <c r="F229" s="165">
        <v>2</v>
      </c>
      <c r="G229" s="165">
        <v>190</v>
      </c>
    </row>
    <row r="230" spans="1:7">
      <c r="A230" s="164">
        <v>229</v>
      </c>
      <c r="B230" s="166">
        <v>35936</v>
      </c>
      <c r="C230" s="165" t="s">
        <v>1036</v>
      </c>
      <c r="D230" s="165" t="s">
        <v>1051</v>
      </c>
      <c r="E230" s="165" t="s">
        <v>1034</v>
      </c>
      <c r="F230" s="165">
        <v>2</v>
      </c>
      <c r="G230" s="165">
        <v>30</v>
      </c>
    </row>
    <row r="231" spans="1:7">
      <c r="A231" s="164">
        <v>230</v>
      </c>
      <c r="B231" s="166">
        <v>35907</v>
      </c>
      <c r="C231" s="165" t="s">
        <v>1050</v>
      </c>
      <c r="D231" s="165" t="s">
        <v>1041</v>
      </c>
      <c r="E231" s="165" t="s">
        <v>1034</v>
      </c>
      <c r="F231" s="165">
        <v>2</v>
      </c>
      <c r="G231" s="165">
        <v>590</v>
      </c>
    </row>
    <row r="232" spans="1:7">
      <c r="A232" s="164">
        <v>231</v>
      </c>
      <c r="B232" s="166">
        <v>35968</v>
      </c>
      <c r="C232" s="165" t="s">
        <v>1032</v>
      </c>
      <c r="D232" s="165" t="s">
        <v>1039</v>
      </c>
      <c r="E232" s="165" t="s">
        <v>1034</v>
      </c>
      <c r="F232" s="165">
        <v>2</v>
      </c>
      <c r="G232" s="165">
        <v>16</v>
      </c>
    </row>
    <row r="233" spans="1:7">
      <c r="A233" s="164">
        <v>232</v>
      </c>
      <c r="B233" s="166">
        <v>36148</v>
      </c>
      <c r="C233" s="165" t="s">
        <v>1036</v>
      </c>
      <c r="D233" s="165" t="s">
        <v>1042</v>
      </c>
      <c r="E233" s="165" t="s">
        <v>1034</v>
      </c>
      <c r="F233" s="165">
        <v>2</v>
      </c>
      <c r="G233" s="165">
        <v>110</v>
      </c>
    </row>
    <row r="234" spans="1:7">
      <c r="A234" s="164">
        <v>233</v>
      </c>
      <c r="B234" s="166">
        <v>35985</v>
      </c>
      <c r="C234" s="165" t="s">
        <v>1032</v>
      </c>
      <c r="D234" s="165" t="s">
        <v>1039</v>
      </c>
      <c r="E234" s="165" t="s">
        <v>1034</v>
      </c>
      <c r="F234" s="165">
        <v>3</v>
      </c>
      <c r="G234" s="165">
        <v>24</v>
      </c>
    </row>
    <row r="235" spans="1:7">
      <c r="A235" s="164">
        <v>234</v>
      </c>
      <c r="B235" s="166">
        <v>35840</v>
      </c>
      <c r="C235" s="165" t="s">
        <v>1036</v>
      </c>
      <c r="D235" s="165" t="s">
        <v>1041</v>
      </c>
      <c r="E235" s="165" t="s">
        <v>1038</v>
      </c>
      <c r="F235" s="165">
        <v>2</v>
      </c>
      <c r="G235" s="165">
        <v>590</v>
      </c>
    </row>
    <row r="236" spans="1:7">
      <c r="A236" s="164">
        <v>235</v>
      </c>
      <c r="B236" s="166">
        <v>35868</v>
      </c>
      <c r="C236" s="165" t="s">
        <v>1032</v>
      </c>
      <c r="D236" s="165" t="s">
        <v>1037</v>
      </c>
      <c r="E236" s="165" t="s">
        <v>1038</v>
      </c>
      <c r="F236" s="165">
        <v>3</v>
      </c>
      <c r="G236" s="165">
        <v>1794</v>
      </c>
    </row>
    <row r="237" spans="1:7">
      <c r="A237" s="164">
        <v>236</v>
      </c>
      <c r="B237" s="166">
        <v>36151</v>
      </c>
      <c r="C237" s="165" t="s">
        <v>1036</v>
      </c>
      <c r="D237" s="165" t="s">
        <v>1047</v>
      </c>
      <c r="E237" s="165" t="s">
        <v>1034</v>
      </c>
      <c r="F237" s="165">
        <v>2</v>
      </c>
      <c r="G237" s="165">
        <v>190</v>
      </c>
    </row>
    <row r="238" spans="1:7">
      <c r="A238" s="164">
        <v>237</v>
      </c>
      <c r="B238" s="166">
        <v>35801</v>
      </c>
      <c r="C238" s="165" t="s">
        <v>1036</v>
      </c>
      <c r="D238" s="165" t="s">
        <v>1051</v>
      </c>
      <c r="E238" s="165" t="s">
        <v>1034</v>
      </c>
      <c r="F238" s="165">
        <v>2</v>
      </c>
      <c r="G238" s="165">
        <v>30</v>
      </c>
    </row>
    <row r="239" spans="1:7">
      <c r="A239" s="164">
        <v>238</v>
      </c>
      <c r="B239" s="166">
        <v>35807</v>
      </c>
      <c r="C239" s="165" t="s">
        <v>1050</v>
      </c>
      <c r="D239" s="165" t="s">
        <v>1055</v>
      </c>
      <c r="E239" s="165" t="s">
        <v>1054</v>
      </c>
      <c r="F239" s="165">
        <v>4</v>
      </c>
      <c r="G239" s="165">
        <v>136</v>
      </c>
    </row>
    <row r="240" spans="1:7">
      <c r="A240" s="164">
        <v>239</v>
      </c>
      <c r="B240" s="166">
        <v>35930</v>
      </c>
      <c r="C240" s="165" t="s">
        <v>1053</v>
      </c>
      <c r="D240" s="165" t="s">
        <v>1042</v>
      </c>
      <c r="E240" s="165" t="s">
        <v>1034</v>
      </c>
      <c r="F240" s="165">
        <v>5</v>
      </c>
      <c r="G240" s="165">
        <v>275</v>
      </c>
    </row>
    <row r="241" spans="1:7">
      <c r="A241" s="164">
        <v>240</v>
      </c>
      <c r="B241" s="166">
        <v>35922</v>
      </c>
      <c r="C241" s="165" t="s">
        <v>1056</v>
      </c>
      <c r="D241" s="165" t="s">
        <v>1033</v>
      </c>
      <c r="E241" s="165" t="s">
        <v>1034</v>
      </c>
      <c r="F241" s="165">
        <v>4</v>
      </c>
      <c r="G241" s="165">
        <v>80</v>
      </c>
    </row>
    <row r="242" spans="1:7">
      <c r="A242" s="164">
        <v>241</v>
      </c>
      <c r="B242" s="166">
        <v>35940</v>
      </c>
      <c r="C242" s="165" t="s">
        <v>1032</v>
      </c>
      <c r="D242" s="165" t="s">
        <v>1042</v>
      </c>
      <c r="E242" s="165" t="s">
        <v>1038</v>
      </c>
      <c r="F242" s="165">
        <v>1</v>
      </c>
      <c r="G242" s="165">
        <v>55</v>
      </c>
    </row>
    <row r="243" spans="1:7">
      <c r="A243" s="164">
        <v>242</v>
      </c>
      <c r="B243" s="166">
        <v>36059</v>
      </c>
      <c r="C243" s="165" t="s">
        <v>1050</v>
      </c>
      <c r="D243" s="165" t="s">
        <v>1041</v>
      </c>
      <c r="E243" s="165" t="s">
        <v>1034</v>
      </c>
      <c r="F243" s="165">
        <v>3</v>
      </c>
      <c r="G243" s="165">
        <v>885</v>
      </c>
    </row>
    <row r="244" spans="1:7">
      <c r="A244" s="164">
        <v>243</v>
      </c>
      <c r="B244" s="166">
        <v>35942</v>
      </c>
      <c r="C244" s="165" t="s">
        <v>1053</v>
      </c>
      <c r="D244" s="165" t="s">
        <v>1037</v>
      </c>
      <c r="E244" s="165" t="s">
        <v>1034</v>
      </c>
      <c r="F244" s="165">
        <v>3</v>
      </c>
      <c r="G244" s="165">
        <v>1794</v>
      </c>
    </row>
    <row r="245" spans="1:7">
      <c r="A245" s="164">
        <v>244</v>
      </c>
      <c r="B245" s="166">
        <v>36129</v>
      </c>
      <c r="C245" s="165" t="s">
        <v>1036</v>
      </c>
      <c r="D245" s="165" t="s">
        <v>1033</v>
      </c>
      <c r="E245" s="165" t="s">
        <v>1034</v>
      </c>
      <c r="F245" s="165">
        <v>2</v>
      </c>
      <c r="G245" s="165">
        <v>40</v>
      </c>
    </row>
    <row r="246" spans="1:7">
      <c r="A246" s="164">
        <v>245</v>
      </c>
      <c r="B246" s="166">
        <v>35828</v>
      </c>
      <c r="C246" s="165" t="s">
        <v>1036</v>
      </c>
      <c r="D246" s="165" t="s">
        <v>1041</v>
      </c>
      <c r="E246" s="165" t="s">
        <v>1034</v>
      </c>
      <c r="F246" s="165">
        <v>2</v>
      </c>
      <c r="G246" s="165">
        <v>590</v>
      </c>
    </row>
    <row r="247" spans="1:7">
      <c r="A247" s="164">
        <v>246</v>
      </c>
      <c r="B247" s="166">
        <v>35886</v>
      </c>
      <c r="C247" s="165" t="s">
        <v>1053</v>
      </c>
      <c r="D247" s="165" t="s">
        <v>1047</v>
      </c>
      <c r="E247" s="165" t="s">
        <v>1034</v>
      </c>
      <c r="F247" s="165">
        <v>3</v>
      </c>
      <c r="G247" s="165">
        <v>285</v>
      </c>
    </row>
    <row r="248" spans="1:7">
      <c r="A248" s="164">
        <v>247</v>
      </c>
      <c r="B248" s="166">
        <v>35820</v>
      </c>
      <c r="C248" s="165" t="s">
        <v>1032</v>
      </c>
      <c r="D248" s="165" t="s">
        <v>1039</v>
      </c>
      <c r="E248" s="165" t="s">
        <v>1038</v>
      </c>
      <c r="F248" s="165">
        <v>3</v>
      </c>
      <c r="G248" s="165">
        <v>24</v>
      </c>
    </row>
    <row r="249" spans="1:7">
      <c r="A249" s="164">
        <v>248</v>
      </c>
      <c r="B249" s="166">
        <v>35890</v>
      </c>
      <c r="C249" s="165" t="s">
        <v>1032</v>
      </c>
      <c r="D249" s="165" t="s">
        <v>1041</v>
      </c>
      <c r="E249" s="165" t="s">
        <v>1054</v>
      </c>
      <c r="F249" s="165">
        <v>2</v>
      </c>
      <c r="G249" s="165">
        <v>590</v>
      </c>
    </row>
    <row r="250" spans="1:7">
      <c r="A250" s="164">
        <v>249</v>
      </c>
      <c r="B250" s="166">
        <v>36022</v>
      </c>
      <c r="C250" s="165" t="s">
        <v>1050</v>
      </c>
      <c r="D250" s="165" t="s">
        <v>1049</v>
      </c>
      <c r="E250" s="165" t="s">
        <v>1034</v>
      </c>
      <c r="F250" s="165">
        <v>4</v>
      </c>
      <c r="G250" s="165">
        <v>104</v>
      </c>
    </row>
    <row r="251" spans="1:7">
      <c r="A251" s="164">
        <v>250</v>
      </c>
      <c r="B251" s="166">
        <v>35912</v>
      </c>
      <c r="C251" s="165" t="s">
        <v>1050</v>
      </c>
      <c r="D251" s="165" t="s">
        <v>1052</v>
      </c>
      <c r="E251" s="165" t="s">
        <v>1034</v>
      </c>
      <c r="F251" s="165">
        <v>5</v>
      </c>
      <c r="G251" s="165">
        <v>1760</v>
      </c>
    </row>
    <row r="252" spans="1:7">
      <c r="A252" s="164">
        <v>251</v>
      </c>
      <c r="B252" s="166">
        <v>35851</v>
      </c>
      <c r="C252" s="165" t="s">
        <v>1036</v>
      </c>
      <c r="D252" s="165" t="s">
        <v>1047</v>
      </c>
      <c r="E252" s="165" t="s">
        <v>1038</v>
      </c>
      <c r="F252" s="165">
        <v>2</v>
      </c>
      <c r="G252" s="165">
        <v>190</v>
      </c>
    </row>
    <row r="253" spans="1:7">
      <c r="A253" s="164">
        <v>252</v>
      </c>
      <c r="B253" s="166">
        <v>35961</v>
      </c>
      <c r="C253" s="165" t="s">
        <v>1036</v>
      </c>
      <c r="D253" s="165" t="s">
        <v>1047</v>
      </c>
      <c r="E253" s="165" t="s">
        <v>1038</v>
      </c>
      <c r="F253" s="165">
        <v>5</v>
      </c>
      <c r="G253" s="165">
        <v>475</v>
      </c>
    </row>
    <row r="254" spans="1:7">
      <c r="A254" s="164">
        <v>253</v>
      </c>
      <c r="B254" s="166">
        <v>35842</v>
      </c>
      <c r="C254" s="165" t="s">
        <v>1036</v>
      </c>
      <c r="D254" s="165" t="s">
        <v>1052</v>
      </c>
      <c r="E254" s="165" t="s">
        <v>1034</v>
      </c>
      <c r="F254" s="165">
        <v>5</v>
      </c>
      <c r="G254" s="165">
        <v>1760</v>
      </c>
    </row>
    <row r="255" spans="1:7">
      <c r="A255" s="164">
        <v>254</v>
      </c>
      <c r="B255" s="166">
        <v>35954</v>
      </c>
      <c r="C255" s="165" t="s">
        <v>1050</v>
      </c>
      <c r="D255" s="165" t="s">
        <v>1049</v>
      </c>
      <c r="E255" s="165" t="s">
        <v>1054</v>
      </c>
      <c r="F255" s="165">
        <v>2</v>
      </c>
      <c r="G255" s="165">
        <v>52</v>
      </c>
    </row>
    <row r="256" spans="1:7">
      <c r="A256" s="164">
        <v>255</v>
      </c>
      <c r="B256" s="166">
        <v>35943</v>
      </c>
      <c r="C256" s="165" t="s">
        <v>1036</v>
      </c>
      <c r="D256" s="165" t="s">
        <v>1051</v>
      </c>
      <c r="E256" s="165" t="s">
        <v>1034</v>
      </c>
      <c r="F256" s="165">
        <v>4</v>
      </c>
      <c r="G256" s="165">
        <v>60</v>
      </c>
    </row>
    <row r="257" spans="1:7">
      <c r="A257" s="164">
        <v>256</v>
      </c>
      <c r="B257" s="166">
        <v>35883</v>
      </c>
      <c r="C257" s="165" t="s">
        <v>1032</v>
      </c>
      <c r="D257" s="165" t="s">
        <v>1033</v>
      </c>
      <c r="E257" s="165" t="s">
        <v>1038</v>
      </c>
      <c r="F257" s="165">
        <v>5</v>
      </c>
      <c r="G257" s="165">
        <v>100</v>
      </c>
    </row>
    <row r="258" spans="1:7">
      <c r="A258" s="164">
        <v>257</v>
      </c>
      <c r="B258" s="166">
        <v>36027</v>
      </c>
      <c r="C258" s="165" t="s">
        <v>1036</v>
      </c>
      <c r="D258" s="165" t="s">
        <v>1033</v>
      </c>
      <c r="E258" s="165" t="s">
        <v>1034</v>
      </c>
      <c r="F258" s="165">
        <v>3</v>
      </c>
      <c r="G258" s="165">
        <v>60</v>
      </c>
    </row>
    <row r="259" spans="1:7">
      <c r="A259" s="164">
        <v>258</v>
      </c>
      <c r="B259" s="166">
        <v>35817</v>
      </c>
      <c r="C259" s="165" t="s">
        <v>1036</v>
      </c>
      <c r="D259" s="165" t="s">
        <v>1052</v>
      </c>
      <c r="E259" s="165" t="s">
        <v>1034</v>
      </c>
      <c r="F259" s="165">
        <v>3</v>
      </c>
      <c r="G259" s="165">
        <v>1056</v>
      </c>
    </row>
    <row r="260" spans="1:7">
      <c r="A260" s="164">
        <v>259</v>
      </c>
      <c r="B260" s="166">
        <v>35895</v>
      </c>
      <c r="C260" s="165" t="s">
        <v>1032</v>
      </c>
      <c r="D260" s="165" t="s">
        <v>1052</v>
      </c>
      <c r="E260" s="165" t="s">
        <v>1034</v>
      </c>
      <c r="F260" s="165">
        <v>3</v>
      </c>
      <c r="G260" s="165">
        <v>1056</v>
      </c>
    </row>
    <row r="261" spans="1:7">
      <c r="A261" s="164">
        <v>260</v>
      </c>
      <c r="B261" s="166">
        <v>35835</v>
      </c>
      <c r="C261" s="165" t="s">
        <v>1032</v>
      </c>
      <c r="D261" s="165" t="s">
        <v>1041</v>
      </c>
      <c r="E261" s="165" t="s">
        <v>1034</v>
      </c>
      <c r="F261" s="165">
        <v>4</v>
      </c>
      <c r="G261" s="165">
        <v>1180</v>
      </c>
    </row>
    <row r="262" spans="1:7">
      <c r="A262" s="164">
        <v>261</v>
      </c>
      <c r="B262" s="166">
        <v>36156</v>
      </c>
      <c r="C262" s="165" t="s">
        <v>1032</v>
      </c>
      <c r="D262" s="165" t="s">
        <v>1039</v>
      </c>
      <c r="E262" s="165" t="s">
        <v>1034</v>
      </c>
      <c r="F262" s="165">
        <v>3</v>
      </c>
      <c r="G262" s="165">
        <v>24</v>
      </c>
    </row>
    <row r="263" spans="1:7">
      <c r="A263" s="164">
        <v>262</v>
      </c>
      <c r="B263" s="166">
        <v>35953</v>
      </c>
      <c r="C263" s="165" t="s">
        <v>1036</v>
      </c>
      <c r="D263" s="165" t="s">
        <v>1042</v>
      </c>
      <c r="E263" s="165" t="s">
        <v>1034</v>
      </c>
      <c r="F263" s="165">
        <v>3</v>
      </c>
      <c r="G263" s="165">
        <v>165</v>
      </c>
    </row>
    <row r="264" spans="1:7">
      <c r="A264" s="164">
        <v>263</v>
      </c>
      <c r="B264" s="166">
        <v>35902</v>
      </c>
      <c r="C264" s="165" t="s">
        <v>1036</v>
      </c>
      <c r="D264" s="165" t="s">
        <v>1047</v>
      </c>
      <c r="E264" s="165" t="s">
        <v>1034</v>
      </c>
      <c r="F264" s="165">
        <v>2</v>
      </c>
      <c r="G264" s="165">
        <v>190</v>
      </c>
    </row>
    <row r="265" spans="1:7">
      <c r="A265" s="164">
        <v>264</v>
      </c>
      <c r="B265" s="166">
        <v>35981</v>
      </c>
      <c r="C265" s="165" t="s">
        <v>1032</v>
      </c>
      <c r="D265" s="165" t="s">
        <v>1033</v>
      </c>
      <c r="E265" s="165" t="s">
        <v>1034</v>
      </c>
      <c r="F265" s="165">
        <v>2</v>
      </c>
      <c r="G265" s="165">
        <v>40</v>
      </c>
    </row>
    <row r="266" spans="1:7">
      <c r="A266" s="164">
        <v>265</v>
      </c>
      <c r="B266" s="166">
        <v>35984</v>
      </c>
      <c r="C266" s="165" t="s">
        <v>1056</v>
      </c>
      <c r="D266" s="165" t="s">
        <v>1055</v>
      </c>
      <c r="E266" s="165" t="s">
        <v>1034</v>
      </c>
      <c r="F266" s="165">
        <v>3</v>
      </c>
      <c r="G266" s="165">
        <v>102</v>
      </c>
    </row>
    <row r="267" spans="1:7">
      <c r="A267" s="164">
        <v>266</v>
      </c>
      <c r="B267" s="166">
        <v>35969</v>
      </c>
      <c r="C267" s="165" t="s">
        <v>1053</v>
      </c>
      <c r="D267" s="165" t="s">
        <v>1042</v>
      </c>
      <c r="E267" s="165" t="s">
        <v>1034</v>
      </c>
      <c r="F267" s="165">
        <v>2</v>
      </c>
      <c r="G267" s="165">
        <v>110</v>
      </c>
    </row>
    <row r="268" spans="1:7">
      <c r="A268" s="164">
        <v>267</v>
      </c>
      <c r="B268" s="166">
        <v>36157</v>
      </c>
      <c r="C268" s="165" t="s">
        <v>1050</v>
      </c>
      <c r="D268" s="165" t="s">
        <v>1052</v>
      </c>
      <c r="E268" s="165" t="s">
        <v>1034</v>
      </c>
      <c r="F268" s="165">
        <v>2</v>
      </c>
      <c r="G268" s="165">
        <v>704</v>
      </c>
    </row>
    <row r="269" spans="1:7">
      <c r="A269" s="164">
        <v>268</v>
      </c>
      <c r="B269" s="166">
        <v>35883</v>
      </c>
      <c r="C269" s="165" t="s">
        <v>1036</v>
      </c>
      <c r="D269" s="165" t="s">
        <v>1037</v>
      </c>
      <c r="E269" s="165" t="s">
        <v>1034</v>
      </c>
      <c r="F269" s="165">
        <v>3</v>
      </c>
      <c r="G269" s="165">
        <v>1794</v>
      </c>
    </row>
    <row r="270" spans="1:7">
      <c r="A270" s="164">
        <v>269</v>
      </c>
      <c r="B270" s="166">
        <v>36077</v>
      </c>
      <c r="C270" s="165" t="s">
        <v>1032</v>
      </c>
      <c r="D270" s="165" t="s">
        <v>1041</v>
      </c>
      <c r="E270" s="165" t="s">
        <v>1034</v>
      </c>
      <c r="F270" s="165">
        <v>3</v>
      </c>
      <c r="G270" s="165">
        <v>885</v>
      </c>
    </row>
    <row r="271" spans="1:7">
      <c r="A271" s="164">
        <v>270</v>
      </c>
      <c r="B271" s="166">
        <v>35970</v>
      </c>
      <c r="C271" s="165" t="s">
        <v>1032</v>
      </c>
      <c r="D271" s="165" t="s">
        <v>1051</v>
      </c>
      <c r="E271" s="165" t="s">
        <v>1034</v>
      </c>
      <c r="F271" s="165">
        <v>2</v>
      </c>
      <c r="G271" s="165">
        <v>30</v>
      </c>
    </row>
    <row r="272" spans="1:7">
      <c r="A272" s="164">
        <v>271</v>
      </c>
      <c r="B272" s="166">
        <v>36064</v>
      </c>
      <c r="C272" s="165" t="s">
        <v>1056</v>
      </c>
      <c r="D272" s="165" t="s">
        <v>1037</v>
      </c>
      <c r="E272" s="165" t="s">
        <v>1034</v>
      </c>
      <c r="F272" s="165">
        <v>4</v>
      </c>
      <c r="G272" s="165">
        <v>2392</v>
      </c>
    </row>
    <row r="273" spans="1:7">
      <c r="A273" s="164">
        <v>272</v>
      </c>
      <c r="B273" s="166">
        <v>35841</v>
      </c>
      <c r="C273" s="165" t="s">
        <v>1036</v>
      </c>
      <c r="D273" s="165" t="s">
        <v>1042</v>
      </c>
      <c r="E273" s="165" t="s">
        <v>1038</v>
      </c>
      <c r="F273" s="165">
        <v>2</v>
      </c>
      <c r="G273" s="165">
        <v>110</v>
      </c>
    </row>
    <row r="274" spans="1:7">
      <c r="A274" s="164">
        <v>273</v>
      </c>
      <c r="B274" s="166">
        <v>35879</v>
      </c>
      <c r="C274" s="165" t="s">
        <v>1032</v>
      </c>
      <c r="D274" s="165" t="s">
        <v>1051</v>
      </c>
      <c r="E274" s="165" t="s">
        <v>1034</v>
      </c>
      <c r="F274" s="165">
        <v>4</v>
      </c>
      <c r="G274" s="165">
        <v>60</v>
      </c>
    </row>
    <row r="275" spans="1:7">
      <c r="A275" s="164">
        <v>274</v>
      </c>
      <c r="B275" s="166">
        <v>35834</v>
      </c>
      <c r="C275" s="165" t="s">
        <v>1036</v>
      </c>
      <c r="D275" s="165" t="s">
        <v>1042</v>
      </c>
      <c r="E275" s="165" t="s">
        <v>1034</v>
      </c>
      <c r="F275" s="165">
        <v>5</v>
      </c>
      <c r="G275" s="165">
        <v>275</v>
      </c>
    </row>
    <row r="276" spans="1:7">
      <c r="A276" s="164">
        <v>275</v>
      </c>
      <c r="B276" s="166">
        <v>35998</v>
      </c>
      <c r="C276" s="165" t="s">
        <v>1036</v>
      </c>
      <c r="D276" s="165" t="s">
        <v>1033</v>
      </c>
      <c r="E276" s="165" t="s">
        <v>1034</v>
      </c>
      <c r="F276" s="165">
        <v>3</v>
      </c>
      <c r="G276" s="165">
        <v>60</v>
      </c>
    </row>
    <row r="277" spans="1:7">
      <c r="A277" s="164">
        <v>276</v>
      </c>
      <c r="B277" s="166">
        <v>36021</v>
      </c>
      <c r="C277" s="165" t="s">
        <v>1050</v>
      </c>
      <c r="D277" s="165" t="s">
        <v>1052</v>
      </c>
      <c r="E277" s="165" t="s">
        <v>1034</v>
      </c>
      <c r="F277" s="165">
        <v>3</v>
      </c>
      <c r="G277" s="165">
        <v>1056</v>
      </c>
    </row>
    <row r="278" spans="1:7">
      <c r="A278" s="164">
        <v>277</v>
      </c>
      <c r="B278" s="166">
        <v>35803</v>
      </c>
      <c r="C278" s="165" t="s">
        <v>1036</v>
      </c>
      <c r="D278" s="165" t="s">
        <v>1042</v>
      </c>
      <c r="E278" s="165" t="s">
        <v>1038</v>
      </c>
      <c r="F278" s="165">
        <v>5</v>
      </c>
      <c r="G278" s="165">
        <v>275</v>
      </c>
    </row>
    <row r="279" spans="1:7">
      <c r="A279" s="164">
        <v>278</v>
      </c>
      <c r="B279" s="166">
        <v>35818</v>
      </c>
      <c r="C279" s="165" t="s">
        <v>1032</v>
      </c>
      <c r="D279" s="165" t="s">
        <v>1055</v>
      </c>
      <c r="E279" s="165" t="s">
        <v>1054</v>
      </c>
      <c r="F279" s="165">
        <v>1</v>
      </c>
      <c r="G279" s="165">
        <v>34</v>
      </c>
    </row>
    <row r="280" spans="1:7">
      <c r="A280" s="164">
        <v>279</v>
      </c>
      <c r="B280" s="166">
        <v>35836</v>
      </c>
      <c r="C280" s="165" t="s">
        <v>1053</v>
      </c>
      <c r="D280" s="165" t="s">
        <v>1049</v>
      </c>
      <c r="E280" s="165" t="s">
        <v>1034</v>
      </c>
      <c r="F280" s="165">
        <v>1</v>
      </c>
      <c r="G280" s="165">
        <v>26</v>
      </c>
    </row>
    <row r="281" spans="1:7">
      <c r="A281" s="164">
        <v>280</v>
      </c>
      <c r="B281" s="166">
        <v>36116</v>
      </c>
      <c r="C281" s="165" t="s">
        <v>1036</v>
      </c>
      <c r="D281" s="165" t="s">
        <v>1037</v>
      </c>
      <c r="E281" s="165" t="s">
        <v>1034</v>
      </c>
      <c r="F281" s="165">
        <v>5</v>
      </c>
      <c r="G281" s="165">
        <v>2990</v>
      </c>
    </row>
    <row r="282" spans="1:7">
      <c r="A282" s="164">
        <v>281</v>
      </c>
      <c r="B282" s="166">
        <v>35838</v>
      </c>
      <c r="C282" s="165" t="s">
        <v>1036</v>
      </c>
      <c r="D282" s="165" t="s">
        <v>1041</v>
      </c>
      <c r="E282" s="165" t="s">
        <v>1034</v>
      </c>
      <c r="F282" s="165">
        <v>4</v>
      </c>
      <c r="G282" s="165">
        <v>1180</v>
      </c>
    </row>
    <row r="283" spans="1:7">
      <c r="A283" s="164">
        <v>282</v>
      </c>
      <c r="B283" s="166">
        <v>35819</v>
      </c>
      <c r="C283" s="165" t="s">
        <v>1032</v>
      </c>
      <c r="D283" s="165" t="s">
        <v>1047</v>
      </c>
      <c r="E283" s="165" t="s">
        <v>1038</v>
      </c>
      <c r="F283" s="165">
        <v>4</v>
      </c>
      <c r="G283" s="165">
        <v>380</v>
      </c>
    </row>
    <row r="284" spans="1:7">
      <c r="A284" s="164">
        <v>283</v>
      </c>
      <c r="B284" s="166">
        <v>36068</v>
      </c>
      <c r="C284" s="165" t="s">
        <v>1050</v>
      </c>
      <c r="D284" s="165" t="s">
        <v>1041</v>
      </c>
      <c r="E284" s="165" t="s">
        <v>1034</v>
      </c>
      <c r="F284" s="165">
        <v>1</v>
      </c>
      <c r="G284" s="165">
        <v>295</v>
      </c>
    </row>
    <row r="285" spans="1:7">
      <c r="A285" s="164">
        <v>284</v>
      </c>
      <c r="B285" s="166">
        <v>36131</v>
      </c>
      <c r="C285" s="165" t="s">
        <v>1036</v>
      </c>
      <c r="D285" s="165" t="s">
        <v>1039</v>
      </c>
      <c r="E285" s="165" t="s">
        <v>1034</v>
      </c>
      <c r="F285" s="165">
        <v>2</v>
      </c>
      <c r="G285" s="165">
        <v>16</v>
      </c>
    </row>
    <row r="286" spans="1:7">
      <c r="A286" s="164">
        <v>285</v>
      </c>
      <c r="B286" s="166">
        <v>35935</v>
      </c>
      <c r="C286" s="165" t="s">
        <v>1036</v>
      </c>
      <c r="D286" s="165" t="s">
        <v>1037</v>
      </c>
      <c r="E286" s="165" t="s">
        <v>1038</v>
      </c>
      <c r="F286" s="165">
        <v>5</v>
      </c>
      <c r="G286" s="165">
        <v>2990</v>
      </c>
    </row>
    <row r="287" spans="1:7">
      <c r="A287" s="164">
        <v>286</v>
      </c>
      <c r="B287" s="166">
        <v>35996</v>
      </c>
      <c r="C287" s="165" t="s">
        <v>1032</v>
      </c>
      <c r="D287" s="165" t="s">
        <v>1037</v>
      </c>
      <c r="E287" s="165" t="s">
        <v>1034</v>
      </c>
      <c r="F287" s="165">
        <v>3</v>
      </c>
      <c r="G287" s="165">
        <v>1794</v>
      </c>
    </row>
    <row r="288" spans="1:7">
      <c r="A288" s="164">
        <v>287</v>
      </c>
      <c r="B288" s="166">
        <v>35906</v>
      </c>
      <c r="C288" s="165" t="s">
        <v>1032</v>
      </c>
      <c r="D288" s="165" t="s">
        <v>1037</v>
      </c>
      <c r="E288" s="165" t="s">
        <v>1034</v>
      </c>
      <c r="F288" s="165">
        <v>2</v>
      </c>
      <c r="G288" s="165">
        <v>1196</v>
      </c>
    </row>
    <row r="289" spans="1:7">
      <c r="A289" s="164">
        <v>288</v>
      </c>
      <c r="B289" s="166">
        <v>36023</v>
      </c>
      <c r="C289" s="165" t="s">
        <v>1053</v>
      </c>
      <c r="D289" s="165" t="s">
        <v>1055</v>
      </c>
      <c r="E289" s="165" t="s">
        <v>1038</v>
      </c>
      <c r="F289" s="165">
        <v>2</v>
      </c>
      <c r="G289" s="165">
        <v>68</v>
      </c>
    </row>
    <row r="290" spans="1:7">
      <c r="A290" s="164">
        <v>289</v>
      </c>
      <c r="B290" s="166">
        <v>35846</v>
      </c>
      <c r="C290" s="165" t="s">
        <v>1032</v>
      </c>
      <c r="D290" s="165" t="s">
        <v>1039</v>
      </c>
      <c r="E290" s="165" t="s">
        <v>1034</v>
      </c>
      <c r="F290" s="165">
        <v>2</v>
      </c>
      <c r="G290" s="165">
        <v>16</v>
      </c>
    </row>
    <row r="291" spans="1:7">
      <c r="A291" s="164">
        <v>290</v>
      </c>
      <c r="B291" s="166">
        <v>35973</v>
      </c>
      <c r="C291" s="165" t="s">
        <v>1050</v>
      </c>
      <c r="D291" s="165" t="s">
        <v>1033</v>
      </c>
      <c r="E291" s="165" t="s">
        <v>1054</v>
      </c>
      <c r="F291" s="165">
        <v>2</v>
      </c>
      <c r="G291" s="165">
        <v>40</v>
      </c>
    </row>
    <row r="292" spans="1:7">
      <c r="A292" s="164">
        <v>291</v>
      </c>
      <c r="B292" s="166">
        <v>36111</v>
      </c>
      <c r="C292" s="165" t="s">
        <v>1036</v>
      </c>
      <c r="D292" s="165" t="s">
        <v>1039</v>
      </c>
      <c r="E292" s="165" t="s">
        <v>1034</v>
      </c>
      <c r="F292" s="165">
        <v>1</v>
      </c>
      <c r="G292" s="165">
        <v>8</v>
      </c>
    </row>
    <row r="293" spans="1:7">
      <c r="A293" s="164">
        <v>292</v>
      </c>
      <c r="B293" s="166">
        <v>36062</v>
      </c>
      <c r="C293" s="165" t="s">
        <v>1050</v>
      </c>
      <c r="D293" s="165" t="s">
        <v>1051</v>
      </c>
      <c r="E293" s="165" t="s">
        <v>1038</v>
      </c>
      <c r="F293" s="165">
        <v>2</v>
      </c>
      <c r="G293" s="165">
        <v>30</v>
      </c>
    </row>
    <row r="294" spans="1:7">
      <c r="A294" s="164">
        <v>293</v>
      </c>
      <c r="B294" s="166">
        <v>36064</v>
      </c>
      <c r="C294" s="165" t="s">
        <v>1050</v>
      </c>
      <c r="D294" s="165" t="s">
        <v>1055</v>
      </c>
      <c r="E294" s="165" t="s">
        <v>1034</v>
      </c>
      <c r="F294" s="165">
        <v>3</v>
      </c>
      <c r="G294" s="165">
        <v>102</v>
      </c>
    </row>
    <row r="295" spans="1:7">
      <c r="A295" s="164">
        <v>294</v>
      </c>
      <c r="B295" s="166">
        <v>36109</v>
      </c>
      <c r="C295" s="165" t="s">
        <v>1032</v>
      </c>
      <c r="D295" s="165" t="s">
        <v>1039</v>
      </c>
      <c r="E295" s="165" t="s">
        <v>1038</v>
      </c>
      <c r="F295" s="165">
        <v>1</v>
      </c>
      <c r="G295" s="165">
        <v>8</v>
      </c>
    </row>
    <row r="296" spans="1:7">
      <c r="A296" s="164">
        <v>295</v>
      </c>
      <c r="B296" s="166">
        <v>35955</v>
      </c>
      <c r="C296" s="165" t="s">
        <v>1032</v>
      </c>
      <c r="D296" s="165" t="s">
        <v>1052</v>
      </c>
      <c r="E296" s="165" t="s">
        <v>1038</v>
      </c>
      <c r="F296" s="165">
        <v>2</v>
      </c>
      <c r="G296" s="165">
        <v>704</v>
      </c>
    </row>
    <row r="297" spans="1:7">
      <c r="A297" s="164">
        <v>296</v>
      </c>
      <c r="B297" s="166">
        <v>36010</v>
      </c>
      <c r="C297" s="165" t="s">
        <v>1036</v>
      </c>
      <c r="D297" s="165" t="s">
        <v>1041</v>
      </c>
      <c r="E297" s="165" t="s">
        <v>1054</v>
      </c>
      <c r="F297" s="165">
        <v>4</v>
      </c>
      <c r="G297" s="165">
        <v>1180</v>
      </c>
    </row>
    <row r="298" spans="1:7">
      <c r="A298" s="164">
        <v>297</v>
      </c>
      <c r="B298" s="166">
        <v>35898</v>
      </c>
      <c r="C298" s="165" t="s">
        <v>1056</v>
      </c>
      <c r="D298" s="165" t="s">
        <v>1047</v>
      </c>
      <c r="E298" s="165" t="s">
        <v>1038</v>
      </c>
      <c r="F298" s="165">
        <v>1</v>
      </c>
      <c r="G298" s="165">
        <v>95</v>
      </c>
    </row>
    <row r="299" spans="1:7">
      <c r="A299" s="164">
        <v>298</v>
      </c>
      <c r="B299" s="166">
        <v>36156</v>
      </c>
      <c r="C299" s="165" t="s">
        <v>1053</v>
      </c>
      <c r="D299" s="165" t="s">
        <v>1041</v>
      </c>
      <c r="E299" s="165" t="s">
        <v>1038</v>
      </c>
      <c r="F299" s="165">
        <v>4</v>
      </c>
      <c r="G299" s="165">
        <v>1180</v>
      </c>
    </row>
    <row r="300" spans="1:7">
      <c r="A300" s="164">
        <v>299</v>
      </c>
      <c r="B300" s="166">
        <v>36056</v>
      </c>
      <c r="C300" s="165" t="s">
        <v>1036</v>
      </c>
      <c r="D300" s="165" t="s">
        <v>1037</v>
      </c>
      <c r="E300" s="165" t="s">
        <v>1034</v>
      </c>
      <c r="F300" s="165">
        <v>4</v>
      </c>
      <c r="G300" s="165">
        <v>2392</v>
      </c>
    </row>
    <row r="301" spans="1:7">
      <c r="A301" s="164">
        <v>300</v>
      </c>
      <c r="B301" s="166">
        <v>36081</v>
      </c>
      <c r="C301" s="165" t="s">
        <v>1056</v>
      </c>
      <c r="D301" s="165" t="s">
        <v>1052</v>
      </c>
      <c r="E301" s="165" t="s">
        <v>1038</v>
      </c>
      <c r="F301" s="165">
        <v>3</v>
      </c>
      <c r="G301" s="165">
        <v>1056</v>
      </c>
    </row>
    <row r="302" spans="1:7">
      <c r="A302" s="164">
        <v>301</v>
      </c>
      <c r="B302" s="166">
        <v>35943</v>
      </c>
      <c r="C302" s="165" t="s">
        <v>1050</v>
      </c>
      <c r="D302" s="165" t="s">
        <v>1042</v>
      </c>
      <c r="E302" s="165" t="s">
        <v>1034</v>
      </c>
      <c r="F302" s="165">
        <v>3</v>
      </c>
      <c r="G302" s="165">
        <v>165</v>
      </c>
    </row>
    <row r="303" spans="1:7">
      <c r="A303" s="164">
        <v>302</v>
      </c>
      <c r="B303" s="166">
        <v>35996</v>
      </c>
      <c r="C303" s="165" t="s">
        <v>1036</v>
      </c>
      <c r="D303" s="165" t="s">
        <v>1052</v>
      </c>
      <c r="E303" s="165" t="s">
        <v>1038</v>
      </c>
      <c r="F303" s="165">
        <v>4</v>
      </c>
      <c r="G303" s="165">
        <v>1408</v>
      </c>
    </row>
    <row r="304" spans="1:7">
      <c r="A304" s="164">
        <v>303</v>
      </c>
      <c r="B304" s="166">
        <v>36065</v>
      </c>
      <c r="C304" s="165" t="s">
        <v>1036</v>
      </c>
      <c r="D304" s="165" t="s">
        <v>1049</v>
      </c>
      <c r="E304" s="165" t="s">
        <v>1034</v>
      </c>
      <c r="F304" s="165">
        <v>1</v>
      </c>
      <c r="G304" s="165">
        <v>26</v>
      </c>
    </row>
    <row r="305" spans="1:7">
      <c r="A305" s="164">
        <v>304</v>
      </c>
      <c r="B305" s="166">
        <v>35875</v>
      </c>
      <c r="C305" s="165" t="s">
        <v>1036</v>
      </c>
      <c r="D305" s="165" t="s">
        <v>1041</v>
      </c>
      <c r="E305" s="165" t="s">
        <v>1034</v>
      </c>
      <c r="F305" s="165">
        <v>2</v>
      </c>
      <c r="G305" s="165">
        <v>590</v>
      </c>
    </row>
    <row r="306" spans="1:7">
      <c r="A306" s="164">
        <v>305</v>
      </c>
      <c r="B306" s="166">
        <v>36129</v>
      </c>
      <c r="C306" s="165" t="s">
        <v>1056</v>
      </c>
      <c r="D306" s="165" t="s">
        <v>1037</v>
      </c>
      <c r="E306" s="165" t="s">
        <v>1034</v>
      </c>
      <c r="F306" s="165">
        <v>3</v>
      </c>
      <c r="G306" s="165">
        <v>1794</v>
      </c>
    </row>
    <row r="307" spans="1:7">
      <c r="A307" s="164">
        <v>306</v>
      </c>
      <c r="B307" s="166">
        <v>36130</v>
      </c>
      <c r="C307" s="165" t="s">
        <v>1050</v>
      </c>
      <c r="D307" s="165" t="s">
        <v>1039</v>
      </c>
      <c r="E307" s="165" t="s">
        <v>1034</v>
      </c>
      <c r="F307" s="165">
        <v>1</v>
      </c>
      <c r="G307" s="165">
        <v>8</v>
      </c>
    </row>
    <row r="308" spans="1:7">
      <c r="A308" s="164">
        <v>307</v>
      </c>
      <c r="B308" s="166">
        <v>35861</v>
      </c>
      <c r="C308" s="165" t="s">
        <v>1036</v>
      </c>
      <c r="D308" s="165" t="s">
        <v>1049</v>
      </c>
      <c r="E308" s="165" t="s">
        <v>1034</v>
      </c>
      <c r="F308" s="165">
        <v>1</v>
      </c>
      <c r="G308" s="165">
        <v>26</v>
      </c>
    </row>
    <row r="309" spans="1:7">
      <c r="A309" s="164">
        <v>308</v>
      </c>
      <c r="B309" s="166">
        <v>35834</v>
      </c>
      <c r="C309" s="165" t="s">
        <v>1036</v>
      </c>
      <c r="D309" s="165" t="s">
        <v>1055</v>
      </c>
      <c r="E309" s="165" t="s">
        <v>1034</v>
      </c>
      <c r="F309" s="165">
        <v>1</v>
      </c>
      <c r="G309" s="165">
        <v>34</v>
      </c>
    </row>
    <row r="310" spans="1:7">
      <c r="A310" s="164">
        <v>309</v>
      </c>
      <c r="B310" s="166">
        <v>36068</v>
      </c>
      <c r="C310" s="165" t="s">
        <v>1032</v>
      </c>
      <c r="D310" s="165" t="s">
        <v>1041</v>
      </c>
      <c r="E310" s="165" t="s">
        <v>1038</v>
      </c>
      <c r="F310" s="165">
        <v>4</v>
      </c>
      <c r="G310" s="165">
        <v>1180</v>
      </c>
    </row>
    <row r="311" spans="1:7">
      <c r="A311" s="164">
        <v>310</v>
      </c>
      <c r="B311" s="166">
        <v>36108</v>
      </c>
      <c r="C311" s="165" t="s">
        <v>1036</v>
      </c>
      <c r="D311" s="165" t="s">
        <v>1042</v>
      </c>
      <c r="E311" s="165" t="s">
        <v>1034</v>
      </c>
      <c r="F311" s="165">
        <v>4</v>
      </c>
      <c r="G311" s="165">
        <v>220</v>
      </c>
    </row>
    <row r="312" spans="1:7">
      <c r="A312" s="164">
        <v>311</v>
      </c>
      <c r="B312" s="166">
        <v>35937</v>
      </c>
      <c r="C312" s="165" t="s">
        <v>1050</v>
      </c>
      <c r="D312" s="165" t="s">
        <v>1042</v>
      </c>
      <c r="E312" s="165" t="s">
        <v>1034</v>
      </c>
      <c r="F312" s="165">
        <v>4</v>
      </c>
      <c r="G312" s="165">
        <v>220</v>
      </c>
    </row>
    <row r="313" spans="1:7">
      <c r="A313" s="164">
        <v>312</v>
      </c>
      <c r="B313" s="166">
        <v>36006</v>
      </c>
      <c r="C313" s="165" t="s">
        <v>1053</v>
      </c>
      <c r="D313" s="165" t="s">
        <v>1037</v>
      </c>
      <c r="E313" s="165" t="s">
        <v>1034</v>
      </c>
      <c r="F313" s="165">
        <v>1</v>
      </c>
      <c r="G313" s="165">
        <v>598</v>
      </c>
    </row>
    <row r="314" spans="1:7">
      <c r="A314" s="164">
        <v>313</v>
      </c>
      <c r="B314" s="166">
        <v>35977</v>
      </c>
      <c r="C314" s="165" t="s">
        <v>1032</v>
      </c>
      <c r="D314" s="165" t="s">
        <v>1041</v>
      </c>
      <c r="E314" s="165" t="s">
        <v>1034</v>
      </c>
      <c r="F314" s="165">
        <v>2</v>
      </c>
      <c r="G314" s="165">
        <v>590</v>
      </c>
    </row>
    <row r="315" spans="1:7">
      <c r="A315" s="164">
        <v>314</v>
      </c>
      <c r="B315" s="166">
        <v>35852</v>
      </c>
      <c r="C315" s="165" t="s">
        <v>1032</v>
      </c>
      <c r="D315" s="165" t="s">
        <v>1049</v>
      </c>
      <c r="E315" s="165" t="s">
        <v>1034</v>
      </c>
      <c r="F315" s="165">
        <v>4</v>
      </c>
      <c r="G315" s="165">
        <v>104</v>
      </c>
    </row>
    <row r="316" spans="1:7">
      <c r="A316" s="164">
        <v>315</v>
      </c>
      <c r="B316" s="166">
        <v>35850</v>
      </c>
      <c r="C316" s="165" t="s">
        <v>1032</v>
      </c>
      <c r="D316" s="165" t="s">
        <v>1042</v>
      </c>
      <c r="E316" s="165" t="s">
        <v>1034</v>
      </c>
      <c r="F316" s="165">
        <v>4</v>
      </c>
      <c r="G316" s="165">
        <v>220</v>
      </c>
    </row>
    <row r="317" spans="1:7">
      <c r="A317" s="164">
        <v>316</v>
      </c>
      <c r="B317" s="166">
        <v>36016</v>
      </c>
      <c r="C317" s="165" t="s">
        <v>1036</v>
      </c>
      <c r="D317" s="165" t="s">
        <v>1055</v>
      </c>
      <c r="E317" s="165" t="s">
        <v>1054</v>
      </c>
      <c r="F317" s="165">
        <v>1</v>
      </c>
      <c r="G317" s="165">
        <v>34</v>
      </c>
    </row>
    <row r="318" spans="1:7">
      <c r="A318" s="164">
        <v>317</v>
      </c>
      <c r="B318" s="166">
        <v>35879</v>
      </c>
      <c r="C318" s="165" t="s">
        <v>1036</v>
      </c>
      <c r="D318" s="165" t="s">
        <v>1052</v>
      </c>
      <c r="E318" s="165" t="s">
        <v>1034</v>
      </c>
      <c r="F318" s="165">
        <v>4</v>
      </c>
      <c r="G318" s="165">
        <v>1408</v>
      </c>
    </row>
    <row r="319" spans="1:7">
      <c r="A319" s="164">
        <v>318</v>
      </c>
      <c r="B319" s="166">
        <v>36106</v>
      </c>
      <c r="C319" s="165" t="s">
        <v>1032</v>
      </c>
      <c r="D319" s="165" t="s">
        <v>1049</v>
      </c>
      <c r="E319" s="165" t="s">
        <v>1034</v>
      </c>
      <c r="F319" s="165">
        <v>4</v>
      </c>
      <c r="G319" s="165">
        <v>104</v>
      </c>
    </row>
    <row r="320" spans="1:7">
      <c r="A320" s="164">
        <v>319</v>
      </c>
      <c r="B320" s="166">
        <v>35929</v>
      </c>
      <c r="C320" s="165" t="s">
        <v>1036</v>
      </c>
      <c r="D320" s="165" t="s">
        <v>1055</v>
      </c>
      <c r="E320" s="165" t="s">
        <v>1034</v>
      </c>
      <c r="F320" s="165">
        <v>4</v>
      </c>
      <c r="G320" s="165">
        <v>136</v>
      </c>
    </row>
    <row r="321" spans="1:7">
      <c r="A321" s="164">
        <v>320</v>
      </c>
      <c r="B321" s="166">
        <v>36063</v>
      </c>
      <c r="C321" s="165" t="s">
        <v>1032</v>
      </c>
      <c r="D321" s="165" t="s">
        <v>1049</v>
      </c>
      <c r="E321" s="165" t="s">
        <v>1034</v>
      </c>
      <c r="F321" s="165">
        <v>2</v>
      </c>
      <c r="G321" s="165">
        <v>52</v>
      </c>
    </row>
    <row r="322" spans="1:7">
      <c r="A322" s="164">
        <v>321</v>
      </c>
      <c r="B322" s="166">
        <v>36089</v>
      </c>
      <c r="C322" s="165" t="s">
        <v>1053</v>
      </c>
      <c r="D322" s="165" t="s">
        <v>1049</v>
      </c>
      <c r="E322" s="165" t="s">
        <v>1038</v>
      </c>
      <c r="F322" s="165">
        <v>2</v>
      </c>
      <c r="G322" s="165">
        <v>52</v>
      </c>
    </row>
    <row r="323" spans="1:7">
      <c r="A323" s="164">
        <v>322</v>
      </c>
      <c r="B323" s="166">
        <v>35800</v>
      </c>
      <c r="C323" s="165" t="s">
        <v>1036</v>
      </c>
      <c r="D323" s="165" t="s">
        <v>1052</v>
      </c>
      <c r="E323" s="165" t="s">
        <v>1034</v>
      </c>
      <c r="F323" s="165">
        <v>1</v>
      </c>
      <c r="G323" s="165">
        <v>352</v>
      </c>
    </row>
    <row r="324" spans="1:7">
      <c r="A324" s="164">
        <v>323</v>
      </c>
      <c r="B324" s="166">
        <v>36132</v>
      </c>
      <c r="C324" s="165" t="s">
        <v>1036</v>
      </c>
      <c r="D324" s="165" t="s">
        <v>1055</v>
      </c>
      <c r="E324" s="165" t="s">
        <v>1034</v>
      </c>
      <c r="F324" s="165">
        <v>1</v>
      </c>
      <c r="G324" s="165">
        <v>34</v>
      </c>
    </row>
    <row r="325" spans="1:7">
      <c r="A325" s="164">
        <v>324</v>
      </c>
      <c r="B325" s="166">
        <v>36008</v>
      </c>
      <c r="C325" s="165" t="s">
        <v>1036</v>
      </c>
      <c r="D325" s="165" t="s">
        <v>1037</v>
      </c>
      <c r="E325" s="165" t="s">
        <v>1034</v>
      </c>
      <c r="F325" s="165">
        <v>1</v>
      </c>
      <c r="G325" s="165">
        <v>598</v>
      </c>
    </row>
    <row r="326" spans="1:7">
      <c r="A326" s="164">
        <v>325</v>
      </c>
      <c r="B326" s="166">
        <v>35996</v>
      </c>
      <c r="C326" s="165" t="s">
        <v>1036</v>
      </c>
      <c r="D326" s="165" t="s">
        <v>1037</v>
      </c>
      <c r="E326" s="165" t="s">
        <v>1034</v>
      </c>
      <c r="F326" s="165">
        <v>5</v>
      </c>
      <c r="G326" s="165">
        <v>2990</v>
      </c>
    </row>
    <row r="327" spans="1:7">
      <c r="A327" s="164">
        <v>326</v>
      </c>
      <c r="B327" s="166">
        <v>36047</v>
      </c>
      <c r="C327" s="165" t="s">
        <v>1032</v>
      </c>
      <c r="D327" s="165" t="s">
        <v>1052</v>
      </c>
      <c r="E327" s="165" t="s">
        <v>1034</v>
      </c>
      <c r="F327" s="165">
        <v>4</v>
      </c>
      <c r="G327" s="165">
        <v>1408</v>
      </c>
    </row>
    <row r="328" spans="1:7">
      <c r="A328" s="164">
        <v>327</v>
      </c>
      <c r="B328" s="166">
        <v>35956</v>
      </c>
      <c r="C328" s="165" t="s">
        <v>1036</v>
      </c>
      <c r="D328" s="165" t="s">
        <v>1047</v>
      </c>
      <c r="E328" s="165" t="s">
        <v>1034</v>
      </c>
      <c r="F328" s="165">
        <v>2</v>
      </c>
      <c r="G328" s="165">
        <v>190</v>
      </c>
    </row>
    <row r="329" spans="1:7">
      <c r="A329" s="164">
        <v>328</v>
      </c>
      <c r="B329" s="166">
        <v>36065</v>
      </c>
      <c r="C329" s="165" t="s">
        <v>1036</v>
      </c>
      <c r="D329" s="165" t="s">
        <v>1033</v>
      </c>
      <c r="E329" s="165" t="s">
        <v>1034</v>
      </c>
      <c r="F329" s="165">
        <v>4</v>
      </c>
      <c r="G329" s="165">
        <v>80</v>
      </c>
    </row>
    <row r="330" spans="1:7">
      <c r="A330" s="164">
        <v>329</v>
      </c>
      <c r="B330" s="166">
        <v>35874</v>
      </c>
      <c r="C330" s="165" t="s">
        <v>1036</v>
      </c>
      <c r="D330" s="165" t="s">
        <v>1042</v>
      </c>
      <c r="E330" s="165" t="s">
        <v>1034</v>
      </c>
      <c r="F330" s="165">
        <v>4</v>
      </c>
      <c r="G330" s="165">
        <v>220</v>
      </c>
    </row>
    <row r="331" spans="1:7">
      <c r="A331" s="164">
        <v>330</v>
      </c>
      <c r="B331" s="166">
        <v>35953</v>
      </c>
      <c r="C331" s="165" t="s">
        <v>1036</v>
      </c>
      <c r="D331" s="165" t="s">
        <v>1037</v>
      </c>
      <c r="E331" s="165" t="s">
        <v>1034</v>
      </c>
      <c r="F331" s="165">
        <v>2</v>
      </c>
      <c r="G331" s="165">
        <v>1196</v>
      </c>
    </row>
    <row r="332" spans="1:7">
      <c r="A332" s="164">
        <v>331</v>
      </c>
      <c r="B332" s="166">
        <v>35856</v>
      </c>
      <c r="C332" s="165" t="s">
        <v>1050</v>
      </c>
      <c r="D332" s="165" t="s">
        <v>1055</v>
      </c>
      <c r="E332" s="165" t="s">
        <v>1034</v>
      </c>
      <c r="F332" s="165">
        <v>3</v>
      </c>
      <c r="G332" s="165">
        <v>102</v>
      </c>
    </row>
    <row r="333" spans="1:7">
      <c r="A333" s="164">
        <v>332</v>
      </c>
      <c r="B333" s="166">
        <v>35837</v>
      </c>
      <c r="C333" s="165" t="s">
        <v>1036</v>
      </c>
      <c r="D333" s="165" t="s">
        <v>1033</v>
      </c>
      <c r="E333" s="165" t="s">
        <v>1034</v>
      </c>
      <c r="F333" s="165">
        <v>2</v>
      </c>
      <c r="G333" s="165">
        <v>40</v>
      </c>
    </row>
    <row r="334" spans="1:7">
      <c r="A334" s="164">
        <v>333</v>
      </c>
      <c r="B334" s="166">
        <v>35908</v>
      </c>
      <c r="C334" s="165" t="s">
        <v>1036</v>
      </c>
      <c r="D334" s="165" t="s">
        <v>1049</v>
      </c>
      <c r="E334" s="165" t="s">
        <v>1034</v>
      </c>
      <c r="F334" s="165">
        <v>4</v>
      </c>
      <c r="G334" s="165">
        <v>104</v>
      </c>
    </row>
    <row r="335" spans="1:7">
      <c r="A335" s="164">
        <v>334</v>
      </c>
      <c r="B335" s="166">
        <v>36120</v>
      </c>
      <c r="C335" s="165" t="s">
        <v>1032</v>
      </c>
      <c r="D335" s="165" t="s">
        <v>1055</v>
      </c>
      <c r="E335" s="165" t="s">
        <v>1034</v>
      </c>
      <c r="F335" s="165">
        <v>4</v>
      </c>
      <c r="G335" s="165">
        <v>136</v>
      </c>
    </row>
    <row r="336" spans="1:7">
      <c r="A336" s="164">
        <v>335</v>
      </c>
      <c r="B336" s="166">
        <v>36145</v>
      </c>
      <c r="C336" s="165" t="s">
        <v>1050</v>
      </c>
      <c r="D336" s="165" t="s">
        <v>1049</v>
      </c>
      <c r="E336" s="165" t="s">
        <v>1034</v>
      </c>
      <c r="F336" s="165">
        <v>2</v>
      </c>
      <c r="G336" s="165">
        <v>52</v>
      </c>
    </row>
    <row r="337" spans="1:7">
      <c r="A337" s="164">
        <v>336</v>
      </c>
      <c r="B337" s="166">
        <v>35949</v>
      </c>
      <c r="C337" s="165" t="s">
        <v>1036</v>
      </c>
      <c r="D337" s="165" t="s">
        <v>1049</v>
      </c>
      <c r="E337" s="165" t="s">
        <v>1034</v>
      </c>
      <c r="F337" s="165">
        <v>2</v>
      </c>
      <c r="G337" s="165">
        <v>52</v>
      </c>
    </row>
    <row r="338" spans="1:7">
      <c r="A338" s="164">
        <v>337</v>
      </c>
      <c r="B338" s="166">
        <v>35853</v>
      </c>
      <c r="C338" s="165" t="s">
        <v>1036</v>
      </c>
      <c r="D338" s="165" t="s">
        <v>1052</v>
      </c>
      <c r="E338" s="165" t="s">
        <v>1034</v>
      </c>
      <c r="F338" s="165">
        <v>3</v>
      </c>
      <c r="G338" s="165">
        <v>1056</v>
      </c>
    </row>
    <row r="339" spans="1:7">
      <c r="A339" s="164">
        <v>338</v>
      </c>
      <c r="B339" s="166">
        <v>35802</v>
      </c>
      <c r="C339" s="165" t="s">
        <v>1036</v>
      </c>
      <c r="D339" s="165" t="s">
        <v>1042</v>
      </c>
      <c r="E339" s="165" t="s">
        <v>1034</v>
      </c>
      <c r="F339" s="165">
        <v>2</v>
      </c>
      <c r="G339" s="165">
        <v>110</v>
      </c>
    </row>
    <row r="340" spans="1:7">
      <c r="A340" s="164">
        <v>339</v>
      </c>
      <c r="B340" s="166">
        <v>36082</v>
      </c>
      <c r="C340" s="165" t="s">
        <v>1036</v>
      </c>
      <c r="D340" s="165" t="s">
        <v>1052</v>
      </c>
      <c r="E340" s="165" t="s">
        <v>1038</v>
      </c>
      <c r="F340" s="165">
        <v>3</v>
      </c>
      <c r="G340" s="165">
        <v>1056</v>
      </c>
    </row>
    <row r="341" spans="1:7">
      <c r="A341" s="164">
        <v>340</v>
      </c>
      <c r="B341" s="166">
        <v>36101</v>
      </c>
      <c r="C341" s="165" t="s">
        <v>1036</v>
      </c>
      <c r="D341" s="165" t="s">
        <v>1037</v>
      </c>
      <c r="E341" s="165" t="s">
        <v>1054</v>
      </c>
      <c r="F341" s="165">
        <v>2</v>
      </c>
      <c r="G341" s="165">
        <v>1196</v>
      </c>
    </row>
    <row r="342" spans="1:7">
      <c r="A342" s="164">
        <v>341</v>
      </c>
      <c r="B342" s="166">
        <v>35986</v>
      </c>
      <c r="C342" s="165" t="s">
        <v>1032</v>
      </c>
      <c r="D342" s="165" t="s">
        <v>1042</v>
      </c>
      <c r="E342" s="165" t="s">
        <v>1034</v>
      </c>
      <c r="F342" s="165">
        <v>5</v>
      </c>
      <c r="G342" s="165">
        <v>275</v>
      </c>
    </row>
    <row r="343" spans="1:7">
      <c r="A343" s="164">
        <v>342</v>
      </c>
      <c r="B343" s="166">
        <v>35944</v>
      </c>
      <c r="C343" s="165" t="s">
        <v>1032</v>
      </c>
      <c r="D343" s="165" t="s">
        <v>1039</v>
      </c>
      <c r="E343" s="165" t="s">
        <v>1054</v>
      </c>
      <c r="F343" s="165">
        <v>2</v>
      </c>
      <c r="G343" s="165">
        <v>16</v>
      </c>
    </row>
    <row r="344" spans="1:7">
      <c r="A344" s="164">
        <v>343</v>
      </c>
      <c r="B344" s="166">
        <v>36131</v>
      </c>
      <c r="C344" s="165" t="s">
        <v>1056</v>
      </c>
      <c r="D344" s="165" t="s">
        <v>1042</v>
      </c>
      <c r="E344" s="165" t="s">
        <v>1034</v>
      </c>
      <c r="F344" s="165">
        <v>1</v>
      </c>
      <c r="G344" s="165">
        <v>55</v>
      </c>
    </row>
    <row r="345" spans="1:7">
      <c r="A345" s="164">
        <v>344</v>
      </c>
      <c r="B345" s="166">
        <v>35809</v>
      </c>
      <c r="C345" s="165" t="s">
        <v>1050</v>
      </c>
      <c r="D345" s="165" t="s">
        <v>1039</v>
      </c>
      <c r="E345" s="165" t="s">
        <v>1038</v>
      </c>
      <c r="F345" s="165">
        <v>3</v>
      </c>
      <c r="G345" s="165">
        <v>24</v>
      </c>
    </row>
    <row r="346" spans="1:7">
      <c r="A346" s="164">
        <v>345</v>
      </c>
      <c r="B346" s="166">
        <v>36005</v>
      </c>
      <c r="C346" s="165" t="s">
        <v>1053</v>
      </c>
      <c r="D346" s="165" t="s">
        <v>1037</v>
      </c>
      <c r="E346" s="165" t="s">
        <v>1034</v>
      </c>
      <c r="F346" s="165">
        <v>1</v>
      </c>
      <c r="G346" s="165">
        <v>598</v>
      </c>
    </row>
    <row r="347" spans="1:7">
      <c r="A347" s="164">
        <v>346</v>
      </c>
      <c r="B347" s="166">
        <v>36113</v>
      </c>
      <c r="C347" s="165" t="s">
        <v>1032</v>
      </c>
      <c r="D347" s="165" t="s">
        <v>1052</v>
      </c>
      <c r="E347" s="165" t="s">
        <v>1034</v>
      </c>
      <c r="F347" s="165">
        <v>3</v>
      </c>
      <c r="G347" s="165">
        <v>1056</v>
      </c>
    </row>
    <row r="348" spans="1:7">
      <c r="A348" s="164">
        <v>347</v>
      </c>
      <c r="B348" s="166">
        <v>35902</v>
      </c>
      <c r="C348" s="165" t="s">
        <v>1053</v>
      </c>
      <c r="D348" s="165" t="s">
        <v>1041</v>
      </c>
      <c r="E348" s="165" t="s">
        <v>1034</v>
      </c>
      <c r="F348" s="165">
        <v>4</v>
      </c>
      <c r="G348" s="165">
        <v>1180</v>
      </c>
    </row>
    <row r="349" spans="1:7">
      <c r="A349" s="164">
        <v>348</v>
      </c>
      <c r="B349" s="166">
        <v>35844</v>
      </c>
      <c r="C349" s="165" t="s">
        <v>1036</v>
      </c>
      <c r="D349" s="165" t="s">
        <v>1037</v>
      </c>
      <c r="E349" s="165" t="s">
        <v>1034</v>
      </c>
      <c r="F349" s="165">
        <v>2</v>
      </c>
      <c r="G349" s="165">
        <v>1196</v>
      </c>
    </row>
    <row r="350" spans="1:7">
      <c r="A350" s="164">
        <v>349</v>
      </c>
      <c r="B350" s="166">
        <v>36083</v>
      </c>
      <c r="C350" s="165" t="s">
        <v>1056</v>
      </c>
      <c r="D350" s="165" t="s">
        <v>1049</v>
      </c>
      <c r="E350" s="165" t="s">
        <v>1034</v>
      </c>
      <c r="F350" s="165">
        <v>2</v>
      </c>
      <c r="G350" s="165">
        <v>52</v>
      </c>
    </row>
    <row r="351" spans="1:7">
      <c r="A351" s="164">
        <v>350</v>
      </c>
      <c r="B351" s="166">
        <v>35892</v>
      </c>
      <c r="C351" s="165" t="s">
        <v>1036</v>
      </c>
      <c r="D351" s="165" t="s">
        <v>1051</v>
      </c>
      <c r="E351" s="165" t="s">
        <v>1038</v>
      </c>
      <c r="F351" s="165">
        <v>4</v>
      </c>
      <c r="G351" s="165">
        <v>60</v>
      </c>
    </row>
    <row r="352" spans="1:7">
      <c r="A352" s="164">
        <v>351</v>
      </c>
      <c r="B352" s="166">
        <v>36082</v>
      </c>
      <c r="C352" s="165" t="s">
        <v>1036</v>
      </c>
      <c r="D352" s="165" t="s">
        <v>1033</v>
      </c>
      <c r="E352" s="165" t="s">
        <v>1034</v>
      </c>
      <c r="F352" s="165">
        <v>1</v>
      </c>
      <c r="G352" s="165">
        <v>20</v>
      </c>
    </row>
    <row r="353" spans="1:7">
      <c r="A353" s="164">
        <v>352</v>
      </c>
      <c r="B353" s="166">
        <v>36027</v>
      </c>
      <c r="C353" s="165" t="s">
        <v>1032</v>
      </c>
      <c r="D353" s="165" t="s">
        <v>1055</v>
      </c>
      <c r="E353" s="165" t="s">
        <v>1038</v>
      </c>
      <c r="F353" s="165">
        <v>3</v>
      </c>
      <c r="G353" s="165">
        <v>102</v>
      </c>
    </row>
    <row r="354" spans="1:7">
      <c r="A354" s="164">
        <v>353</v>
      </c>
      <c r="B354" s="166">
        <v>35840</v>
      </c>
      <c r="C354" s="165" t="s">
        <v>1056</v>
      </c>
      <c r="D354" s="165" t="s">
        <v>1055</v>
      </c>
      <c r="E354" s="165" t="s">
        <v>1034</v>
      </c>
      <c r="F354" s="165">
        <v>3</v>
      </c>
      <c r="G354" s="165">
        <v>102</v>
      </c>
    </row>
    <row r="355" spans="1:7">
      <c r="A355" s="164">
        <v>354</v>
      </c>
      <c r="B355" s="166">
        <v>35867</v>
      </c>
      <c r="C355" s="165" t="s">
        <v>1036</v>
      </c>
      <c r="D355" s="165" t="s">
        <v>1047</v>
      </c>
      <c r="E355" s="165" t="s">
        <v>1038</v>
      </c>
      <c r="F355" s="165">
        <v>5</v>
      </c>
      <c r="G355" s="165">
        <v>475</v>
      </c>
    </row>
    <row r="356" spans="1:7">
      <c r="A356" s="164">
        <v>355</v>
      </c>
      <c r="B356" s="166">
        <v>36015</v>
      </c>
      <c r="C356" s="165" t="s">
        <v>1050</v>
      </c>
      <c r="D356" s="165" t="s">
        <v>1052</v>
      </c>
      <c r="E356" s="165" t="s">
        <v>1034</v>
      </c>
      <c r="F356" s="165">
        <v>2</v>
      </c>
      <c r="G356" s="165">
        <v>704</v>
      </c>
    </row>
    <row r="357" spans="1:7">
      <c r="A357" s="164">
        <v>356</v>
      </c>
      <c r="B357" s="166">
        <v>35937</v>
      </c>
      <c r="C357" s="165" t="s">
        <v>1036</v>
      </c>
      <c r="D357" s="165" t="s">
        <v>1055</v>
      </c>
      <c r="E357" s="165" t="s">
        <v>1038</v>
      </c>
      <c r="F357" s="165">
        <v>1</v>
      </c>
      <c r="G357" s="165">
        <v>34</v>
      </c>
    </row>
    <row r="358" spans="1:7">
      <c r="A358" s="164">
        <v>357</v>
      </c>
      <c r="B358" s="166">
        <v>35927</v>
      </c>
      <c r="C358" s="165" t="s">
        <v>1050</v>
      </c>
      <c r="D358" s="165" t="s">
        <v>1037</v>
      </c>
      <c r="E358" s="165" t="s">
        <v>1038</v>
      </c>
      <c r="F358" s="165">
        <v>2</v>
      </c>
      <c r="G358" s="165">
        <v>1196</v>
      </c>
    </row>
    <row r="359" spans="1:7">
      <c r="A359" s="164">
        <v>358</v>
      </c>
      <c r="B359" s="166">
        <v>36091</v>
      </c>
      <c r="C359" s="165" t="s">
        <v>1053</v>
      </c>
      <c r="D359" s="165" t="s">
        <v>1051</v>
      </c>
      <c r="E359" s="165" t="s">
        <v>1034</v>
      </c>
      <c r="F359" s="165">
        <v>3</v>
      </c>
      <c r="G359" s="165">
        <v>45</v>
      </c>
    </row>
    <row r="360" spans="1:7">
      <c r="A360" s="164">
        <v>359</v>
      </c>
      <c r="B360" s="166">
        <v>36020</v>
      </c>
      <c r="C360" s="165" t="s">
        <v>1036</v>
      </c>
      <c r="D360" s="165" t="s">
        <v>1033</v>
      </c>
      <c r="E360" s="165" t="s">
        <v>1034</v>
      </c>
      <c r="F360" s="165">
        <v>3</v>
      </c>
      <c r="G360" s="165">
        <v>60</v>
      </c>
    </row>
    <row r="361" spans="1:7">
      <c r="A361" s="164">
        <v>360</v>
      </c>
      <c r="B361" s="166">
        <v>36113</v>
      </c>
      <c r="C361" s="165" t="s">
        <v>1036</v>
      </c>
      <c r="D361" s="165" t="s">
        <v>1049</v>
      </c>
      <c r="E361" s="165" t="s">
        <v>1034</v>
      </c>
      <c r="F361" s="165">
        <v>3</v>
      </c>
      <c r="G361" s="165">
        <v>78</v>
      </c>
    </row>
    <row r="362" spans="1:7">
      <c r="A362" s="164">
        <v>361</v>
      </c>
      <c r="B362" s="166">
        <v>35886</v>
      </c>
      <c r="C362" s="165" t="s">
        <v>1032</v>
      </c>
      <c r="D362" s="165" t="s">
        <v>1033</v>
      </c>
      <c r="E362" s="165" t="s">
        <v>1034</v>
      </c>
      <c r="F362" s="165">
        <v>5</v>
      </c>
      <c r="G362" s="165">
        <v>100</v>
      </c>
    </row>
    <row r="363" spans="1:7">
      <c r="A363" s="164">
        <v>362</v>
      </c>
      <c r="B363" s="166">
        <v>35930</v>
      </c>
      <c r="C363" s="165" t="s">
        <v>1036</v>
      </c>
      <c r="D363" s="165" t="s">
        <v>1039</v>
      </c>
      <c r="E363" s="165" t="s">
        <v>1034</v>
      </c>
      <c r="F363" s="165">
        <v>2</v>
      </c>
      <c r="G363" s="165">
        <v>16</v>
      </c>
    </row>
    <row r="364" spans="1:7">
      <c r="A364" s="164">
        <v>363</v>
      </c>
      <c r="B364" s="166">
        <v>35947</v>
      </c>
      <c r="C364" s="165" t="s">
        <v>1036</v>
      </c>
      <c r="D364" s="165" t="s">
        <v>1047</v>
      </c>
      <c r="E364" s="165" t="s">
        <v>1034</v>
      </c>
      <c r="F364" s="165">
        <v>4</v>
      </c>
      <c r="G364" s="165">
        <v>380</v>
      </c>
    </row>
    <row r="365" spans="1:7">
      <c r="A365" s="164">
        <v>364</v>
      </c>
      <c r="B365" s="166">
        <v>36156</v>
      </c>
      <c r="C365" s="165" t="s">
        <v>1036</v>
      </c>
      <c r="D365" s="165" t="s">
        <v>1042</v>
      </c>
      <c r="E365" s="165" t="s">
        <v>1038</v>
      </c>
      <c r="F365" s="165">
        <v>2</v>
      </c>
      <c r="G365" s="165">
        <v>110</v>
      </c>
    </row>
    <row r="366" spans="1:7">
      <c r="A366" s="164">
        <v>365</v>
      </c>
      <c r="B366" s="166">
        <v>35995</v>
      </c>
      <c r="C366" s="165" t="s">
        <v>1053</v>
      </c>
      <c r="D366" s="165" t="s">
        <v>1052</v>
      </c>
      <c r="E366" s="165" t="s">
        <v>1054</v>
      </c>
      <c r="F366" s="165">
        <v>2</v>
      </c>
      <c r="G366" s="165">
        <v>704</v>
      </c>
    </row>
    <row r="367" spans="1:7">
      <c r="A367" s="164">
        <v>366</v>
      </c>
      <c r="B367" s="166">
        <v>36035</v>
      </c>
      <c r="C367" s="165" t="s">
        <v>1032</v>
      </c>
      <c r="D367" s="165" t="s">
        <v>1039</v>
      </c>
      <c r="E367" s="165" t="s">
        <v>1034</v>
      </c>
      <c r="F367" s="165">
        <v>4</v>
      </c>
      <c r="G367" s="165">
        <v>32</v>
      </c>
    </row>
    <row r="368" spans="1:7">
      <c r="A368" s="164">
        <v>367</v>
      </c>
      <c r="B368" s="166">
        <v>35907</v>
      </c>
      <c r="C368" s="165" t="s">
        <v>1032</v>
      </c>
      <c r="D368" s="165" t="s">
        <v>1037</v>
      </c>
      <c r="E368" s="165" t="s">
        <v>1034</v>
      </c>
      <c r="F368" s="165">
        <v>4</v>
      </c>
      <c r="G368" s="165">
        <v>2392</v>
      </c>
    </row>
    <row r="369" spans="1:7">
      <c r="A369" s="164">
        <v>368</v>
      </c>
      <c r="B369" s="166">
        <v>35885</v>
      </c>
      <c r="C369" s="165" t="s">
        <v>1036</v>
      </c>
      <c r="D369" s="165" t="s">
        <v>1041</v>
      </c>
      <c r="E369" s="165" t="s">
        <v>1034</v>
      </c>
      <c r="F369" s="165">
        <v>1</v>
      </c>
      <c r="G369" s="165">
        <v>295</v>
      </c>
    </row>
    <row r="370" spans="1:7">
      <c r="A370" s="164">
        <v>369</v>
      </c>
      <c r="B370" s="166">
        <v>35851</v>
      </c>
      <c r="C370" s="165" t="s">
        <v>1032</v>
      </c>
      <c r="D370" s="165" t="s">
        <v>1041</v>
      </c>
      <c r="E370" s="165" t="s">
        <v>1034</v>
      </c>
      <c r="F370" s="165">
        <v>4</v>
      </c>
      <c r="G370" s="165">
        <v>1180</v>
      </c>
    </row>
    <row r="371" spans="1:7">
      <c r="A371" s="164">
        <v>370</v>
      </c>
      <c r="B371" s="166">
        <v>35861</v>
      </c>
      <c r="C371" s="165" t="s">
        <v>1056</v>
      </c>
      <c r="D371" s="165" t="s">
        <v>1052</v>
      </c>
      <c r="E371" s="165" t="s">
        <v>1034</v>
      </c>
      <c r="F371" s="165">
        <v>3</v>
      </c>
      <c r="G371" s="165">
        <v>1056</v>
      </c>
    </row>
    <row r="372" spans="1:7">
      <c r="A372" s="164">
        <v>371</v>
      </c>
      <c r="B372" s="166">
        <v>35864</v>
      </c>
      <c r="C372" s="165" t="s">
        <v>1036</v>
      </c>
      <c r="D372" s="165" t="s">
        <v>1041</v>
      </c>
      <c r="E372" s="165" t="s">
        <v>1038</v>
      </c>
      <c r="F372" s="165">
        <v>3</v>
      </c>
      <c r="G372" s="165">
        <v>885</v>
      </c>
    </row>
    <row r="373" spans="1:7">
      <c r="A373" s="164">
        <v>372</v>
      </c>
      <c r="B373" s="166">
        <v>36122</v>
      </c>
      <c r="C373" s="165" t="s">
        <v>1032</v>
      </c>
      <c r="D373" s="165" t="s">
        <v>1049</v>
      </c>
      <c r="E373" s="165" t="s">
        <v>1038</v>
      </c>
      <c r="F373" s="165">
        <v>3</v>
      </c>
      <c r="G373" s="165">
        <v>78</v>
      </c>
    </row>
    <row r="374" spans="1:7">
      <c r="A374" s="164">
        <v>373</v>
      </c>
      <c r="B374" s="166">
        <v>36026</v>
      </c>
      <c r="C374" s="165" t="s">
        <v>1036</v>
      </c>
      <c r="D374" s="165" t="s">
        <v>1055</v>
      </c>
      <c r="E374" s="165" t="s">
        <v>1034</v>
      </c>
      <c r="F374" s="165">
        <v>3</v>
      </c>
      <c r="G374" s="165">
        <v>102</v>
      </c>
    </row>
    <row r="375" spans="1:7">
      <c r="A375" s="164">
        <v>374</v>
      </c>
      <c r="B375" s="166">
        <v>35874</v>
      </c>
      <c r="C375" s="165" t="s">
        <v>1053</v>
      </c>
      <c r="D375" s="165" t="s">
        <v>1041</v>
      </c>
      <c r="E375" s="165" t="s">
        <v>1034</v>
      </c>
      <c r="F375" s="165">
        <v>5</v>
      </c>
      <c r="G375" s="165">
        <v>1475</v>
      </c>
    </row>
    <row r="376" spans="1:7">
      <c r="A376" s="164">
        <v>375</v>
      </c>
      <c r="B376" s="166">
        <v>36124</v>
      </c>
      <c r="C376" s="165" t="s">
        <v>1032</v>
      </c>
      <c r="D376" s="165" t="s">
        <v>1033</v>
      </c>
      <c r="E376" s="165" t="s">
        <v>1034</v>
      </c>
      <c r="F376" s="165">
        <v>1</v>
      </c>
      <c r="G376" s="165">
        <v>20</v>
      </c>
    </row>
    <row r="377" spans="1:7">
      <c r="A377" s="164">
        <v>376</v>
      </c>
      <c r="B377" s="166">
        <v>35832</v>
      </c>
      <c r="C377" s="165" t="s">
        <v>1056</v>
      </c>
      <c r="D377" s="165" t="s">
        <v>1041</v>
      </c>
      <c r="E377" s="165" t="s">
        <v>1038</v>
      </c>
      <c r="F377" s="165">
        <v>2</v>
      </c>
      <c r="G377" s="165">
        <v>590</v>
      </c>
    </row>
    <row r="378" spans="1:7">
      <c r="A378" s="164">
        <v>377</v>
      </c>
      <c r="B378" s="166">
        <v>35871</v>
      </c>
      <c r="C378" s="165" t="s">
        <v>1032</v>
      </c>
      <c r="D378" s="165" t="s">
        <v>1055</v>
      </c>
      <c r="E378" s="165" t="s">
        <v>1034</v>
      </c>
      <c r="F378" s="165">
        <v>2</v>
      </c>
      <c r="G378" s="165">
        <v>68</v>
      </c>
    </row>
    <row r="379" spans="1:7">
      <c r="A379" s="164">
        <v>378</v>
      </c>
      <c r="B379" s="166">
        <v>35814</v>
      </c>
      <c r="C379" s="165" t="s">
        <v>1050</v>
      </c>
      <c r="D379" s="165" t="s">
        <v>1033</v>
      </c>
      <c r="E379" s="165" t="s">
        <v>1038</v>
      </c>
      <c r="F379" s="165">
        <v>5</v>
      </c>
      <c r="G379" s="165">
        <v>100</v>
      </c>
    </row>
    <row r="380" spans="1:7">
      <c r="A380" s="164">
        <v>379</v>
      </c>
      <c r="B380" s="166">
        <v>36050</v>
      </c>
      <c r="C380" s="165" t="s">
        <v>1036</v>
      </c>
      <c r="D380" s="165" t="s">
        <v>1049</v>
      </c>
      <c r="E380" s="165" t="s">
        <v>1034</v>
      </c>
      <c r="F380" s="165">
        <v>3</v>
      </c>
      <c r="G380" s="165">
        <v>78</v>
      </c>
    </row>
    <row r="381" spans="1:7">
      <c r="A381" s="164">
        <v>380</v>
      </c>
      <c r="B381" s="166">
        <v>35861</v>
      </c>
      <c r="C381" s="165" t="s">
        <v>1053</v>
      </c>
      <c r="D381" s="165" t="s">
        <v>1033</v>
      </c>
      <c r="E381" s="165" t="s">
        <v>1034</v>
      </c>
      <c r="F381" s="165">
        <v>5</v>
      </c>
      <c r="G381" s="165">
        <v>100</v>
      </c>
    </row>
    <row r="382" spans="1:7">
      <c r="A382" s="164">
        <v>381</v>
      </c>
      <c r="B382" s="166">
        <v>36042</v>
      </c>
      <c r="C382" s="165" t="s">
        <v>1036</v>
      </c>
      <c r="D382" s="165" t="s">
        <v>1055</v>
      </c>
      <c r="E382" s="165" t="s">
        <v>1034</v>
      </c>
      <c r="F382" s="165">
        <v>1</v>
      </c>
      <c r="G382" s="165">
        <v>34</v>
      </c>
    </row>
    <row r="383" spans="1:7">
      <c r="A383" s="164">
        <v>382</v>
      </c>
      <c r="B383" s="166">
        <v>35938</v>
      </c>
      <c r="C383" s="165" t="s">
        <v>1050</v>
      </c>
      <c r="D383" s="165" t="s">
        <v>1042</v>
      </c>
      <c r="E383" s="165" t="s">
        <v>1054</v>
      </c>
      <c r="F383" s="165">
        <v>3</v>
      </c>
      <c r="G383" s="165">
        <v>165</v>
      </c>
    </row>
    <row r="384" spans="1:7">
      <c r="A384" s="164">
        <v>383</v>
      </c>
      <c r="B384" s="166">
        <v>35981</v>
      </c>
      <c r="C384" s="165" t="s">
        <v>1032</v>
      </c>
      <c r="D384" s="165" t="s">
        <v>1039</v>
      </c>
      <c r="E384" s="165" t="s">
        <v>1034</v>
      </c>
      <c r="F384" s="165">
        <v>4</v>
      </c>
      <c r="G384" s="165">
        <v>32</v>
      </c>
    </row>
    <row r="385" spans="1:7">
      <c r="A385" s="164">
        <v>384</v>
      </c>
      <c r="B385" s="166">
        <v>35883</v>
      </c>
      <c r="C385" s="165" t="s">
        <v>1032</v>
      </c>
      <c r="D385" s="165" t="s">
        <v>1037</v>
      </c>
      <c r="E385" s="165" t="s">
        <v>1034</v>
      </c>
      <c r="F385" s="165">
        <v>2</v>
      </c>
      <c r="G385" s="165">
        <v>1196</v>
      </c>
    </row>
    <row r="386" spans="1:7">
      <c r="A386" s="164">
        <v>385</v>
      </c>
      <c r="B386" s="166">
        <v>35844</v>
      </c>
      <c r="C386" s="165" t="s">
        <v>1036</v>
      </c>
      <c r="D386" s="165" t="s">
        <v>1037</v>
      </c>
      <c r="E386" s="165" t="s">
        <v>1034</v>
      </c>
      <c r="F386" s="165">
        <v>4</v>
      </c>
      <c r="G386" s="165">
        <v>2392</v>
      </c>
    </row>
    <row r="387" spans="1:7">
      <c r="A387" s="164">
        <v>386</v>
      </c>
      <c r="B387" s="166">
        <v>35926</v>
      </c>
      <c r="C387" s="165" t="s">
        <v>1036</v>
      </c>
      <c r="D387" s="165" t="s">
        <v>1049</v>
      </c>
      <c r="E387" s="165" t="s">
        <v>1034</v>
      </c>
      <c r="F387" s="165">
        <v>3</v>
      </c>
      <c r="G387" s="165">
        <v>78</v>
      </c>
    </row>
    <row r="388" spans="1:7">
      <c r="A388" s="164">
        <v>387</v>
      </c>
      <c r="B388" s="166">
        <v>36125</v>
      </c>
      <c r="C388" s="165" t="s">
        <v>1036</v>
      </c>
      <c r="D388" s="165" t="s">
        <v>1055</v>
      </c>
      <c r="E388" s="165" t="s">
        <v>1034</v>
      </c>
      <c r="F388" s="165">
        <v>2</v>
      </c>
      <c r="G388" s="165">
        <v>68</v>
      </c>
    </row>
    <row r="389" spans="1:7">
      <c r="A389" s="164">
        <v>388</v>
      </c>
      <c r="B389" s="166">
        <v>36099</v>
      </c>
      <c r="C389" s="165" t="s">
        <v>1053</v>
      </c>
      <c r="D389" s="165" t="s">
        <v>1039</v>
      </c>
      <c r="E389" s="165" t="s">
        <v>1034</v>
      </c>
      <c r="F389" s="165">
        <v>4</v>
      </c>
      <c r="G389" s="165">
        <v>32</v>
      </c>
    </row>
    <row r="390" spans="1:7">
      <c r="A390" s="164">
        <v>389</v>
      </c>
      <c r="B390" s="166">
        <v>35885</v>
      </c>
      <c r="C390" s="165" t="s">
        <v>1032</v>
      </c>
      <c r="D390" s="165" t="s">
        <v>1041</v>
      </c>
      <c r="E390" s="165" t="s">
        <v>1034</v>
      </c>
      <c r="F390" s="165">
        <v>2</v>
      </c>
      <c r="G390" s="165">
        <v>590</v>
      </c>
    </row>
    <row r="391" spans="1:7">
      <c r="A391" s="164">
        <v>390</v>
      </c>
      <c r="B391" s="166">
        <v>35915</v>
      </c>
      <c r="C391" s="165" t="s">
        <v>1032</v>
      </c>
      <c r="D391" s="165" t="s">
        <v>1042</v>
      </c>
      <c r="E391" s="165" t="s">
        <v>1034</v>
      </c>
      <c r="F391" s="165">
        <v>5</v>
      </c>
      <c r="G391" s="165">
        <v>275</v>
      </c>
    </row>
    <row r="392" spans="1:7">
      <c r="A392" s="164">
        <v>391</v>
      </c>
      <c r="B392" s="166">
        <v>36016</v>
      </c>
      <c r="C392" s="165" t="s">
        <v>1036</v>
      </c>
      <c r="D392" s="165" t="s">
        <v>1033</v>
      </c>
      <c r="E392" s="165" t="s">
        <v>1034</v>
      </c>
      <c r="F392" s="165">
        <v>3</v>
      </c>
      <c r="G392" s="165">
        <v>60</v>
      </c>
    </row>
    <row r="393" spans="1:7">
      <c r="A393" s="164">
        <v>392</v>
      </c>
      <c r="B393" s="166">
        <v>36135</v>
      </c>
      <c r="C393" s="165" t="s">
        <v>1050</v>
      </c>
      <c r="D393" s="165" t="s">
        <v>1039</v>
      </c>
      <c r="E393" s="165" t="s">
        <v>1034</v>
      </c>
      <c r="F393" s="165">
        <v>1</v>
      </c>
      <c r="G393" s="165">
        <v>8</v>
      </c>
    </row>
    <row r="394" spans="1:7">
      <c r="A394" s="164">
        <v>393</v>
      </c>
      <c r="B394" s="166">
        <v>35877</v>
      </c>
      <c r="C394" s="165" t="s">
        <v>1050</v>
      </c>
      <c r="D394" s="165" t="s">
        <v>1037</v>
      </c>
      <c r="E394" s="165" t="s">
        <v>1034</v>
      </c>
      <c r="F394" s="165">
        <v>2</v>
      </c>
      <c r="G394" s="165">
        <v>1196</v>
      </c>
    </row>
    <row r="395" spans="1:7">
      <c r="A395" s="164">
        <v>394</v>
      </c>
      <c r="B395" s="166">
        <v>35953</v>
      </c>
      <c r="C395" s="165" t="s">
        <v>1056</v>
      </c>
      <c r="D395" s="165" t="s">
        <v>1033</v>
      </c>
      <c r="E395" s="165" t="s">
        <v>1034</v>
      </c>
      <c r="F395" s="165">
        <v>3</v>
      </c>
      <c r="G395" s="165">
        <v>60</v>
      </c>
    </row>
    <row r="396" spans="1:7">
      <c r="A396" s="164">
        <v>395</v>
      </c>
      <c r="B396" s="166">
        <v>36148</v>
      </c>
      <c r="C396" s="165" t="s">
        <v>1056</v>
      </c>
      <c r="D396" s="165" t="s">
        <v>1042</v>
      </c>
      <c r="E396" s="165" t="s">
        <v>1034</v>
      </c>
      <c r="F396" s="165">
        <v>2</v>
      </c>
      <c r="G396" s="165">
        <v>110</v>
      </c>
    </row>
    <row r="397" spans="1:7">
      <c r="A397" s="164">
        <v>396</v>
      </c>
      <c r="B397" s="166">
        <v>35928</v>
      </c>
      <c r="C397" s="165" t="s">
        <v>1050</v>
      </c>
      <c r="D397" s="165" t="s">
        <v>1051</v>
      </c>
      <c r="E397" s="165" t="s">
        <v>1038</v>
      </c>
      <c r="F397" s="165">
        <v>2</v>
      </c>
      <c r="G397" s="165">
        <v>30</v>
      </c>
    </row>
    <row r="398" spans="1:7">
      <c r="A398" s="164">
        <v>397</v>
      </c>
      <c r="B398" s="166">
        <v>35852</v>
      </c>
      <c r="C398" s="165" t="s">
        <v>1036</v>
      </c>
      <c r="D398" s="165" t="s">
        <v>1033</v>
      </c>
      <c r="E398" s="165" t="s">
        <v>1034</v>
      </c>
      <c r="F398" s="165">
        <v>5</v>
      </c>
      <c r="G398" s="165">
        <v>100</v>
      </c>
    </row>
    <row r="399" spans="1:7">
      <c r="A399" s="164">
        <v>398</v>
      </c>
      <c r="B399" s="166">
        <v>35967</v>
      </c>
      <c r="C399" s="165" t="s">
        <v>1050</v>
      </c>
      <c r="D399" s="165" t="s">
        <v>1033</v>
      </c>
      <c r="E399" s="165" t="s">
        <v>1034</v>
      </c>
      <c r="F399" s="165">
        <v>2</v>
      </c>
      <c r="G399" s="165">
        <v>40</v>
      </c>
    </row>
    <row r="400" spans="1:7">
      <c r="A400" s="164">
        <v>399</v>
      </c>
      <c r="B400" s="166">
        <v>35970</v>
      </c>
      <c r="C400" s="165" t="s">
        <v>1032</v>
      </c>
      <c r="D400" s="165" t="s">
        <v>1055</v>
      </c>
      <c r="E400" s="165" t="s">
        <v>1034</v>
      </c>
      <c r="F400" s="165">
        <v>1</v>
      </c>
      <c r="G400" s="165">
        <v>34</v>
      </c>
    </row>
    <row r="401" spans="1:7">
      <c r="A401" s="164">
        <v>400</v>
      </c>
      <c r="B401" s="166">
        <v>35989</v>
      </c>
      <c r="C401" s="165" t="s">
        <v>1053</v>
      </c>
      <c r="D401" s="165" t="s">
        <v>1042</v>
      </c>
      <c r="E401" s="165" t="s">
        <v>1038</v>
      </c>
      <c r="F401" s="165">
        <v>2</v>
      </c>
      <c r="G401" s="165">
        <v>110</v>
      </c>
    </row>
    <row r="402" spans="1:7">
      <c r="A402" s="164">
        <v>401</v>
      </c>
      <c r="B402" s="166">
        <v>35828</v>
      </c>
      <c r="C402" s="165" t="s">
        <v>1036</v>
      </c>
      <c r="D402" s="165" t="s">
        <v>1052</v>
      </c>
      <c r="E402" s="165" t="s">
        <v>1034</v>
      </c>
      <c r="F402" s="165">
        <v>2</v>
      </c>
      <c r="G402" s="165">
        <v>704</v>
      </c>
    </row>
    <row r="403" spans="1:7">
      <c r="A403" s="164">
        <v>402</v>
      </c>
      <c r="B403" s="166">
        <v>35873</v>
      </c>
      <c r="C403" s="165" t="s">
        <v>1032</v>
      </c>
      <c r="D403" s="165" t="s">
        <v>1033</v>
      </c>
      <c r="E403" s="165" t="s">
        <v>1034</v>
      </c>
      <c r="F403" s="165">
        <v>5</v>
      </c>
      <c r="G403" s="165">
        <v>100</v>
      </c>
    </row>
    <row r="404" spans="1:7">
      <c r="A404" s="164">
        <v>403</v>
      </c>
      <c r="B404" s="166">
        <v>35980</v>
      </c>
      <c r="C404" s="165" t="s">
        <v>1036</v>
      </c>
      <c r="D404" s="165" t="s">
        <v>1037</v>
      </c>
      <c r="E404" s="165" t="s">
        <v>1034</v>
      </c>
      <c r="F404" s="165">
        <v>2</v>
      </c>
      <c r="G404" s="165">
        <v>1196</v>
      </c>
    </row>
    <row r="405" spans="1:7">
      <c r="A405" s="164">
        <v>404</v>
      </c>
      <c r="B405" s="166">
        <v>35889</v>
      </c>
      <c r="C405" s="165" t="s">
        <v>1036</v>
      </c>
      <c r="D405" s="165" t="s">
        <v>1055</v>
      </c>
      <c r="E405" s="165" t="s">
        <v>1034</v>
      </c>
      <c r="F405" s="165">
        <v>5</v>
      </c>
      <c r="G405" s="165">
        <v>170</v>
      </c>
    </row>
    <row r="406" spans="1:7">
      <c r="A406" s="164">
        <v>405</v>
      </c>
      <c r="B406" s="166">
        <v>35902</v>
      </c>
      <c r="C406" s="165" t="s">
        <v>1036</v>
      </c>
      <c r="D406" s="165" t="s">
        <v>1033</v>
      </c>
      <c r="E406" s="165" t="s">
        <v>1034</v>
      </c>
      <c r="F406" s="165">
        <v>3</v>
      </c>
      <c r="G406" s="165">
        <v>60</v>
      </c>
    </row>
    <row r="407" spans="1:7">
      <c r="A407" s="164">
        <v>406</v>
      </c>
      <c r="B407" s="166">
        <v>36122</v>
      </c>
      <c r="C407" s="165" t="s">
        <v>1032</v>
      </c>
      <c r="D407" s="165" t="s">
        <v>1037</v>
      </c>
      <c r="E407" s="165" t="s">
        <v>1034</v>
      </c>
      <c r="F407" s="165">
        <v>4</v>
      </c>
      <c r="G407" s="165">
        <v>2392</v>
      </c>
    </row>
    <row r="408" spans="1:7">
      <c r="A408" s="164">
        <v>407</v>
      </c>
      <c r="B408" s="166">
        <v>36009</v>
      </c>
      <c r="C408" s="165" t="s">
        <v>1032</v>
      </c>
      <c r="D408" s="165" t="s">
        <v>1037</v>
      </c>
      <c r="E408" s="165" t="s">
        <v>1034</v>
      </c>
      <c r="F408" s="165">
        <v>4</v>
      </c>
      <c r="G408" s="165">
        <v>2392</v>
      </c>
    </row>
    <row r="409" spans="1:7">
      <c r="A409" s="164">
        <v>408</v>
      </c>
      <c r="B409" s="166">
        <v>36132</v>
      </c>
      <c r="C409" s="165" t="s">
        <v>1032</v>
      </c>
      <c r="D409" s="165" t="s">
        <v>1052</v>
      </c>
      <c r="E409" s="165" t="s">
        <v>1034</v>
      </c>
      <c r="F409" s="165">
        <v>4</v>
      </c>
      <c r="G409" s="165">
        <v>1408</v>
      </c>
    </row>
    <row r="410" spans="1:7">
      <c r="A410" s="164">
        <v>409</v>
      </c>
      <c r="B410" s="166">
        <v>35947</v>
      </c>
      <c r="C410" s="165" t="s">
        <v>1053</v>
      </c>
      <c r="D410" s="165" t="s">
        <v>1049</v>
      </c>
      <c r="E410" s="165" t="s">
        <v>1034</v>
      </c>
      <c r="F410" s="165">
        <v>2</v>
      </c>
      <c r="G410" s="165">
        <v>52</v>
      </c>
    </row>
    <row r="411" spans="1:7">
      <c r="A411" s="164">
        <v>410</v>
      </c>
      <c r="B411" s="166">
        <v>35821</v>
      </c>
      <c r="C411" s="165" t="s">
        <v>1036</v>
      </c>
      <c r="D411" s="165" t="s">
        <v>1052</v>
      </c>
      <c r="E411" s="165" t="s">
        <v>1034</v>
      </c>
      <c r="F411" s="165">
        <v>4</v>
      </c>
      <c r="G411" s="165">
        <v>1408</v>
      </c>
    </row>
    <row r="412" spans="1:7">
      <c r="A412" s="164">
        <v>411</v>
      </c>
      <c r="B412" s="166">
        <v>36056</v>
      </c>
      <c r="C412" s="165" t="s">
        <v>1036</v>
      </c>
      <c r="D412" s="165" t="s">
        <v>1047</v>
      </c>
      <c r="E412" s="165" t="s">
        <v>1034</v>
      </c>
      <c r="F412" s="165">
        <v>4</v>
      </c>
      <c r="G412" s="165">
        <v>380</v>
      </c>
    </row>
    <row r="413" spans="1:7">
      <c r="A413" s="164">
        <v>412</v>
      </c>
      <c r="B413" s="166">
        <v>36015</v>
      </c>
      <c r="C413" s="165" t="s">
        <v>1036</v>
      </c>
      <c r="D413" s="165" t="s">
        <v>1037</v>
      </c>
      <c r="E413" s="165" t="s">
        <v>1038</v>
      </c>
      <c r="F413" s="165">
        <v>4</v>
      </c>
      <c r="G413" s="165">
        <v>2392</v>
      </c>
    </row>
    <row r="414" spans="1:7">
      <c r="A414" s="164">
        <v>413</v>
      </c>
      <c r="B414" s="166">
        <v>35904</v>
      </c>
      <c r="C414" s="165" t="s">
        <v>1050</v>
      </c>
      <c r="D414" s="165" t="s">
        <v>1047</v>
      </c>
      <c r="E414" s="165" t="s">
        <v>1038</v>
      </c>
      <c r="F414" s="165">
        <v>4</v>
      </c>
      <c r="G414" s="165">
        <v>380</v>
      </c>
    </row>
    <row r="415" spans="1:7">
      <c r="A415" s="164">
        <v>414</v>
      </c>
      <c r="B415" s="166">
        <v>35951</v>
      </c>
      <c r="C415" s="165" t="s">
        <v>1036</v>
      </c>
      <c r="D415" s="165" t="s">
        <v>1051</v>
      </c>
      <c r="E415" s="165" t="s">
        <v>1038</v>
      </c>
      <c r="F415" s="165">
        <v>5</v>
      </c>
      <c r="G415" s="165">
        <v>75</v>
      </c>
    </row>
    <row r="416" spans="1:7">
      <c r="A416" s="164">
        <v>415</v>
      </c>
      <c r="B416" s="166">
        <v>36149</v>
      </c>
      <c r="C416" s="165" t="s">
        <v>1036</v>
      </c>
      <c r="D416" s="165" t="s">
        <v>1033</v>
      </c>
      <c r="E416" s="165" t="s">
        <v>1034</v>
      </c>
      <c r="F416" s="165">
        <v>3</v>
      </c>
      <c r="G416" s="165">
        <v>60</v>
      </c>
    </row>
    <row r="417" spans="1:7">
      <c r="A417" s="164">
        <v>416</v>
      </c>
      <c r="B417" s="166">
        <v>36148</v>
      </c>
      <c r="C417" s="165" t="s">
        <v>1032</v>
      </c>
      <c r="D417" s="165" t="s">
        <v>1049</v>
      </c>
      <c r="E417" s="165" t="s">
        <v>1034</v>
      </c>
      <c r="F417" s="165">
        <v>4</v>
      </c>
      <c r="G417" s="165">
        <v>104</v>
      </c>
    </row>
    <row r="418" spans="1:7">
      <c r="A418" s="164">
        <v>417</v>
      </c>
      <c r="B418" s="166">
        <v>36002</v>
      </c>
      <c r="C418" s="165" t="s">
        <v>1050</v>
      </c>
      <c r="D418" s="165" t="s">
        <v>1037</v>
      </c>
      <c r="E418" s="165" t="s">
        <v>1038</v>
      </c>
      <c r="F418" s="165">
        <v>4</v>
      </c>
      <c r="G418" s="165">
        <v>2392</v>
      </c>
    </row>
    <row r="419" spans="1:7">
      <c r="A419" s="164">
        <v>418</v>
      </c>
      <c r="B419" s="166">
        <v>36130</v>
      </c>
      <c r="C419" s="165" t="s">
        <v>1036</v>
      </c>
      <c r="D419" s="165" t="s">
        <v>1042</v>
      </c>
      <c r="E419" s="165" t="s">
        <v>1038</v>
      </c>
      <c r="F419" s="165">
        <v>4</v>
      </c>
      <c r="G419" s="165">
        <v>220</v>
      </c>
    </row>
    <row r="420" spans="1:7">
      <c r="A420" s="164">
        <v>419</v>
      </c>
      <c r="B420" s="166">
        <v>36058</v>
      </c>
      <c r="C420" s="165" t="s">
        <v>1036</v>
      </c>
      <c r="D420" s="165" t="s">
        <v>1052</v>
      </c>
      <c r="E420" s="165" t="s">
        <v>1034</v>
      </c>
      <c r="F420" s="165">
        <v>2</v>
      </c>
      <c r="G420" s="165">
        <v>704</v>
      </c>
    </row>
    <row r="421" spans="1:7">
      <c r="A421" s="164">
        <v>420</v>
      </c>
      <c r="B421" s="166">
        <v>35923</v>
      </c>
      <c r="C421" s="165" t="s">
        <v>1036</v>
      </c>
      <c r="D421" s="165" t="s">
        <v>1039</v>
      </c>
      <c r="E421" s="165" t="s">
        <v>1034</v>
      </c>
      <c r="F421" s="165">
        <v>1</v>
      </c>
      <c r="G421" s="165">
        <v>8</v>
      </c>
    </row>
    <row r="422" spans="1:7">
      <c r="A422" s="164">
        <v>421</v>
      </c>
      <c r="B422" s="166">
        <v>36035</v>
      </c>
      <c r="C422" s="165" t="s">
        <v>1036</v>
      </c>
      <c r="D422" s="165" t="s">
        <v>1039</v>
      </c>
      <c r="E422" s="165" t="s">
        <v>1034</v>
      </c>
      <c r="F422" s="165">
        <v>2</v>
      </c>
      <c r="G422" s="165">
        <v>16</v>
      </c>
    </row>
    <row r="423" spans="1:7">
      <c r="A423" s="164">
        <v>422</v>
      </c>
      <c r="B423" s="166">
        <v>35892</v>
      </c>
      <c r="C423" s="165" t="s">
        <v>1036</v>
      </c>
      <c r="D423" s="165" t="s">
        <v>1039</v>
      </c>
      <c r="E423" s="165" t="s">
        <v>1034</v>
      </c>
      <c r="F423" s="165">
        <v>3</v>
      </c>
      <c r="G423" s="165">
        <v>24</v>
      </c>
    </row>
    <row r="424" spans="1:7">
      <c r="A424" s="164">
        <v>423</v>
      </c>
      <c r="B424" s="166">
        <v>35884</v>
      </c>
      <c r="C424" s="165" t="s">
        <v>1036</v>
      </c>
      <c r="D424" s="165" t="s">
        <v>1041</v>
      </c>
      <c r="E424" s="165" t="s">
        <v>1034</v>
      </c>
      <c r="F424" s="165">
        <v>5</v>
      </c>
      <c r="G424" s="165">
        <v>1475</v>
      </c>
    </row>
    <row r="425" spans="1:7">
      <c r="A425" s="164">
        <v>424</v>
      </c>
      <c r="B425" s="166">
        <v>36098</v>
      </c>
      <c r="C425" s="165" t="s">
        <v>1050</v>
      </c>
      <c r="D425" s="165" t="s">
        <v>1039</v>
      </c>
      <c r="E425" s="165" t="s">
        <v>1034</v>
      </c>
      <c r="F425" s="165">
        <v>2</v>
      </c>
      <c r="G425" s="165">
        <v>16</v>
      </c>
    </row>
    <row r="426" spans="1:7">
      <c r="A426" s="164">
        <v>425</v>
      </c>
      <c r="B426" s="166">
        <v>36083</v>
      </c>
      <c r="C426" s="165" t="s">
        <v>1036</v>
      </c>
      <c r="D426" s="165" t="s">
        <v>1033</v>
      </c>
      <c r="E426" s="165" t="s">
        <v>1038</v>
      </c>
      <c r="F426" s="165">
        <v>5</v>
      </c>
      <c r="G426" s="165">
        <v>100</v>
      </c>
    </row>
    <row r="427" spans="1:7">
      <c r="A427" s="164">
        <v>426</v>
      </c>
      <c r="B427" s="166">
        <v>35822</v>
      </c>
      <c r="C427" s="165" t="s">
        <v>1036</v>
      </c>
      <c r="D427" s="165" t="s">
        <v>1049</v>
      </c>
      <c r="E427" s="165" t="s">
        <v>1034</v>
      </c>
      <c r="F427" s="165">
        <v>2</v>
      </c>
      <c r="G427" s="165">
        <v>52</v>
      </c>
    </row>
    <row r="428" spans="1:7">
      <c r="A428" s="164">
        <v>427</v>
      </c>
      <c r="B428" s="166">
        <v>35837</v>
      </c>
      <c r="C428" s="165" t="s">
        <v>1036</v>
      </c>
      <c r="D428" s="165" t="s">
        <v>1051</v>
      </c>
      <c r="E428" s="165" t="s">
        <v>1034</v>
      </c>
      <c r="F428" s="165">
        <v>3</v>
      </c>
      <c r="G428" s="165">
        <v>45</v>
      </c>
    </row>
    <row r="429" spans="1:7">
      <c r="A429" s="164">
        <v>428</v>
      </c>
      <c r="B429" s="166">
        <v>35862</v>
      </c>
      <c r="C429" s="165" t="s">
        <v>1032</v>
      </c>
      <c r="D429" s="165" t="s">
        <v>1033</v>
      </c>
      <c r="E429" s="165" t="s">
        <v>1034</v>
      </c>
      <c r="F429" s="165">
        <v>4</v>
      </c>
      <c r="G429" s="165">
        <v>80</v>
      </c>
    </row>
    <row r="430" spans="1:7">
      <c r="A430" s="164">
        <v>429</v>
      </c>
      <c r="B430" s="166">
        <v>35883</v>
      </c>
      <c r="C430" s="165" t="s">
        <v>1053</v>
      </c>
      <c r="D430" s="165" t="s">
        <v>1037</v>
      </c>
      <c r="E430" s="165" t="s">
        <v>1034</v>
      </c>
      <c r="F430" s="165">
        <v>5</v>
      </c>
      <c r="G430" s="165">
        <v>2990</v>
      </c>
    </row>
    <row r="431" spans="1:7">
      <c r="A431" s="164">
        <v>430</v>
      </c>
      <c r="B431" s="166">
        <v>35907</v>
      </c>
      <c r="C431" s="165" t="s">
        <v>1032</v>
      </c>
      <c r="D431" s="165" t="s">
        <v>1042</v>
      </c>
      <c r="E431" s="165" t="s">
        <v>1038</v>
      </c>
      <c r="F431" s="165">
        <v>2</v>
      </c>
      <c r="G431" s="165">
        <v>110</v>
      </c>
    </row>
    <row r="432" spans="1:7">
      <c r="A432" s="164">
        <v>431</v>
      </c>
      <c r="B432" s="166">
        <v>35946</v>
      </c>
      <c r="C432" s="165" t="s">
        <v>1036</v>
      </c>
      <c r="D432" s="165" t="s">
        <v>1052</v>
      </c>
      <c r="E432" s="165" t="s">
        <v>1034</v>
      </c>
      <c r="F432" s="165">
        <v>4</v>
      </c>
      <c r="G432" s="165">
        <v>1408</v>
      </c>
    </row>
    <row r="433" spans="1:7">
      <c r="A433" s="164">
        <v>432</v>
      </c>
      <c r="B433" s="166">
        <v>35992</v>
      </c>
      <c r="C433" s="165" t="s">
        <v>1053</v>
      </c>
      <c r="D433" s="165" t="s">
        <v>1037</v>
      </c>
      <c r="E433" s="165" t="s">
        <v>1034</v>
      </c>
      <c r="F433" s="165">
        <v>2</v>
      </c>
      <c r="G433" s="165">
        <v>1196</v>
      </c>
    </row>
    <row r="434" spans="1:7">
      <c r="A434" s="164">
        <v>433</v>
      </c>
      <c r="B434" s="166">
        <v>35891</v>
      </c>
      <c r="C434" s="165" t="s">
        <v>1032</v>
      </c>
      <c r="D434" s="165" t="s">
        <v>1042</v>
      </c>
      <c r="E434" s="165" t="s">
        <v>1054</v>
      </c>
      <c r="F434" s="165">
        <v>3</v>
      </c>
      <c r="G434" s="165">
        <v>165</v>
      </c>
    </row>
    <row r="435" spans="1:7">
      <c r="A435" s="164">
        <v>434</v>
      </c>
      <c r="B435" s="166">
        <v>35890</v>
      </c>
      <c r="C435" s="165" t="s">
        <v>1036</v>
      </c>
      <c r="D435" s="165" t="s">
        <v>1041</v>
      </c>
      <c r="E435" s="165" t="s">
        <v>1034</v>
      </c>
      <c r="F435" s="165">
        <v>1</v>
      </c>
      <c r="G435" s="165">
        <v>295</v>
      </c>
    </row>
    <row r="436" spans="1:7">
      <c r="A436" s="164">
        <v>435</v>
      </c>
      <c r="B436" s="166">
        <v>36067</v>
      </c>
      <c r="C436" s="165" t="s">
        <v>1050</v>
      </c>
      <c r="D436" s="165" t="s">
        <v>1042</v>
      </c>
      <c r="E436" s="165" t="s">
        <v>1034</v>
      </c>
      <c r="F436" s="165">
        <v>3</v>
      </c>
      <c r="G436" s="165">
        <v>165</v>
      </c>
    </row>
    <row r="437" spans="1:7">
      <c r="A437" s="164">
        <v>436</v>
      </c>
      <c r="B437" s="166">
        <v>35998</v>
      </c>
      <c r="C437" s="165" t="s">
        <v>1036</v>
      </c>
      <c r="D437" s="165" t="s">
        <v>1037</v>
      </c>
      <c r="E437" s="165" t="s">
        <v>1034</v>
      </c>
      <c r="F437" s="165">
        <v>2</v>
      </c>
      <c r="G437" s="165">
        <v>1196</v>
      </c>
    </row>
    <row r="438" spans="1:7">
      <c r="A438" s="164">
        <v>437</v>
      </c>
      <c r="B438" s="166">
        <v>36010</v>
      </c>
      <c r="C438" s="165" t="s">
        <v>1036</v>
      </c>
      <c r="D438" s="165" t="s">
        <v>1055</v>
      </c>
      <c r="E438" s="165" t="s">
        <v>1034</v>
      </c>
      <c r="F438" s="165">
        <v>1</v>
      </c>
      <c r="G438" s="165">
        <v>34</v>
      </c>
    </row>
    <row r="439" spans="1:7">
      <c r="A439" s="164">
        <v>438</v>
      </c>
      <c r="B439" s="166">
        <v>35860</v>
      </c>
      <c r="C439" s="165" t="s">
        <v>1036</v>
      </c>
      <c r="D439" s="165" t="s">
        <v>1033</v>
      </c>
      <c r="E439" s="165" t="s">
        <v>1034</v>
      </c>
      <c r="F439" s="165">
        <v>3</v>
      </c>
      <c r="G439" s="165">
        <v>60</v>
      </c>
    </row>
    <row r="440" spans="1:7">
      <c r="A440" s="164">
        <v>439</v>
      </c>
      <c r="B440" s="166">
        <v>36034</v>
      </c>
      <c r="C440" s="165" t="s">
        <v>1036</v>
      </c>
      <c r="D440" s="165" t="s">
        <v>1037</v>
      </c>
      <c r="E440" s="165" t="s">
        <v>1034</v>
      </c>
      <c r="F440" s="165">
        <v>5</v>
      </c>
      <c r="G440" s="165">
        <v>2990</v>
      </c>
    </row>
    <row r="441" spans="1:7">
      <c r="A441" s="164">
        <v>440</v>
      </c>
      <c r="B441" s="166">
        <v>35930</v>
      </c>
      <c r="C441" s="165" t="s">
        <v>1050</v>
      </c>
      <c r="D441" s="165" t="s">
        <v>1049</v>
      </c>
      <c r="E441" s="165" t="s">
        <v>1034</v>
      </c>
      <c r="F441" s="165">
        <v>3</v>
      </c>
      <c r="G441" s="165">
        <v>78</v>
      </c>
    </row>
    <row r="442" spans="1:7">
      <c r="A442" s="164">
        <v>441</v>
      </c>
      <c r="B442" s="166">
        <v>35916</v>
      </c>
      <c r="C442" s="165" t="s">
        <v>1036</v>
      </c>
      <c r="D442" s="165" t="s">
        <v>1049</v>
      </c>
      <c r="E442" s="165" t="s">
        <v>1034</v>
      </c>
      <c r="F442" s="165">
        <v>5</v>
      </c>
      <c r="G442" s="165">
        <v>130</v>
      </c>
    </row>
    <row r="443" spans="1:7">
      <c r="A443" s="164">
        <v>442</v>
      </c>
      <c r="B443" s="166">
        <v>36152</v>
      </c>
      <c r="C443" s="165" t="s">
        <v>1036</v>
      </c>
      <c r="D443" s="165" t="s">
        <v>1049</v>
      </c>
      <c r="E443" s="165" t="s">
        <v>1038</v>
      </c>
      <c r="F443" s="165">
        <v>4</v>
      </c>
      <c r="G443" s="165">
        <v>104</v>
      </c>
    </row>
    <row r="444" spans="1:7">
      <c r="A444" s="164">
        <v>443</v>
      </c>
      <c r="B444" s="166">
        <v>35806</v>
      </c>
      <c r="C444" s="165" t="s">
        <v>1050</v>
      </c>
      <c r="D444" s="165" t="s">
        <v>1033</v>
      </c>
      <c r="E444" s="165" t="s">
        <v>1034</v>
      </c>
      <c r="F444" s="165">
        <v>1</v>
      </c>
      <c r="G444" s="165">
        <v>20</v>
      </c>
    </row>
    <row r="445" spans="1:7">
      <c r="A445" s="164">
        <v>444</v>
      </c>
      <c r="B445" s="166">
        <v>36131</v>
      </c>
      <c r="C445" s="165" t="s">
        <v>1036</v>
      </c>
      <c r="D445" s="165" t="s">
        <v>1052</v>
      </c>
      <c r="E445" s="165" t="s">
        <v>1034</v>
      </c>
      <c r="F445" s="165">
        <v>4</v>
      </c>
      <c r="G445" s="165">
        <v>1408</v>
      </c>
    </row>
    <row r="446" spans="1:7">
      <c r="A446" s="164">
        <v>445</v>
      </c>
      <c r="B446" s="166">
        <v>36040</v>
      </c>
      <c r="C446" s="165" t="s">
        <v>1053</v>
      </c>
      <c r="D446" s="165" t="s">
        <v>1049</v>
      </c>
      <c r="E446" s="165" t="s">
        <v>1038</v>
      </c>
      <c r="F446" s="165">
        <v>3</v>
      </c>
      <c r="G446" s="165">
        <v>78</v>
      </c>
    </row>
    <row r="447" spans="1:7">
      <c r="A447" s="164">
        <v>446</v>
      </c>
      <c r="B447" s="166">
        <v>36033</v>
      </c>
      <c r="C447" s="165" t="s">
        <v>1036</v>
      </c>
      <c r="D447" s="165" t="s">
        <v>1049</v>
      </c>
      <c r="E447" s="165" t="s">
        <v>1034</v>
      </c>
      <c r="F447" s="165">
        <v>5</v>
      </c>
      <c r="G447" s="165">
        <v>130</v>
      </c>
    </row>
    <row r="448" spans="1:7">
      <c r="A448" s="164">
        <v>447</v>
      </c>
      <c r="B448" s="166">
        <v>35846</v>
      </c>
      <c r="C448" s="165" t="s">
        <v>1036</v>
      </c>
      <c r="D448" s="165" t="s">
        <v>1042</v>
      </c>
      <c r="E448" s="165" t="s">
        <v>1034</v>
      </c>
      <c r="F448" s="165">
        <v>5</v>
      </c>
      <c r="G448" s="165">
        <v>275</v>
      </c>
    </row>
    <row r="449" spans="1:7">
      <c r="A449" s="164">
        <v>448</v>
      </c>
      <c r="B449" s="166">
        <v>35823</v>
      </c>
      <c r="C449" s="165" t="s">
        <v>1036</v>
      </c>
      <c r="D449" s="165" t="s">
        <v>1033</v>
      </c>
      <c r="E449" s="165" t="s">
        <v>1034</v>
      </c>
      <c r="F449" s="165">
        <v>1</v>
      </c>
      <c r="G449" s="165">
        <v>20</v>
      </c>
    </row>
    <row r="450" spans="1:7">
      <c r="A450" s="164">
        <v>449</v>
      </c>
      <c r="B450" s="166">
        <v>36069</v>
      </c>
      <c r="C450" s="165" t="s">
        <v>1036</v>
      </c>
      <c r="D450" s="165" t="s">
        <v>1037</v>
      </c>
      <c r="E450" s="165" t="s">
        <v>1034</v>
      </c>
      <c r="F450" s="165">
        <v>3</v>
      </c>
      <c r="G450" s="165">
        <v>1794</v>
      </c>
    </row>
    <row r="451" spans="1:7">
      <c r="A451" s="164">
        <v>450</v>
      </c>
      <c r="B451" s="166">
        <v>36114</v>
      </c>
      <c r="C451" s="165" t="s">
        <v>1056</v>
      </c>
      <c r="D451" s="165" t="s">
        <v>1055</v>
      </c>
      <c r="E451" s="165" t="s">
        <v>1034</v>
      </c>
      <c r="F451" s="165">
        <v>2</v>
      </c>
      <c r="G451" s="165">
        <v>68</v>
      </c>
    </row>
    <row r="452" spans="1:7">
      <c r="A452" s="164">
        <v>451</v>
      </c>
      <c r="B452" s="166">
        <v>35982</v>
      </c>
      <c r="C452" s="165" t="s">
        <v>1050</v>
      </c>
      <c r="D452" s="165" t="s">
        <v>1049</v>
      </c>
      <c r="E452" s="165" t="s">
        <v>1054</v>
      </c>
      <c r="F452" s="165">
        <v>3</v>
      </c>
      <c r="G452" s="165">
        <v>78</v>
      </c>
    </row>
    <row r="453" spans="1:7">
      <c r="A453" s="164">
        <v>452</v>
      </c>
      <c r="B453" s="166">
        <v>35980</v>
      </c>
      <c r="C453" s="165" t="s">
        <v>1050</v>
      </c>
      <c r="D453" s="165" t="s">
        <v>1052</v>
      </c>
      <c r="E453" s="165" t="s">
        <v>1034</v>
      </c>
      <c r="F453" s="165">
        <v>1</v>
      </c>
      <c r="G453" s="165">
        <v>352</v>
      </c>
    </row>
    <row r="454" spans="1:7">
      <c r="A454" s="164">
        <v>453</v>
      </c>
      <c r="B454" s="166">
        <v>35992</v>
      </c>
      <c r="C454" s="165" t="s">
        <v>1036</v>
      </c>
      <c r="D454" s="165" t="s">
        <v>1039</v>
      </c>
      <c r="E454" s="165" t="s">
        <v>1054</v>
      </c>
      <c r="F454" s="165">
        <v>4</v>
      </c>
      <c r="G454" s="165">
        <v>32</v>
      </c>
    </row>
    <row r="455" spans="1:7">
      <c r="A455" s="164">
        <v>454</v>
      </c>
      <c r="B455" s="166">
        <v>35860</v>
      </c>
      <c r="C455" s="165" t="s">
        <v>1036</v>
      </c>
      <c r="D455" s="165" t="s">
        <v>1037</v>
      </c>
      <c r="E455" s="165" t="s">
        <v>1034</v>
      </c>
      <c r="F455" s="165">
        <v>3</v>
      </c>
      <c r="G455" s="165">
        <v>1794</v>
      </c>
    </row>
    <row r="456" spans="1:7">
      <c r="A456" s="164">
        <v>455</v>
      </c>
      <c r="B456" s="166">
        <v>36108</v>
      </c>
      <c r="C456" s="165" t="s">
        <v>1036</v>
      </c>
      <c r="D456" s="165" t="s">
        <v>1039</v>
      </c>
      <c r="E456" s="165" t="s">
        <v>1034</v>
      </c>
      <c r="F456" s="165">
        <v>3</v>
      </c>
      <c r="G456" s="165">
        <v>24</v>
      </c>
    </row>
    <row r="457" spans="1:7">
      <c r="A457" s="164">
        <v>456</v>
      </c>
      <c r="B457" s="166">
        <v>36089</v>
      </c>
      <c r="C457" s="165" t="s">
        <v>1032</v>
      </c>
      <c r="D457" s="165" t="s">
        <v>1042</v>
      </c>
      <c r="E457" s="165" t="s">
        <v>1034</v>
      </c>
      <c r="F457" s="165">
        <v>3</v>
      </c>
      <c r="G457" s="165">
        <v>165</v>
      </c>
    </row>
    <row r="458" spans="1:7">
      <c r="A458" s="164">
        <v>457</v>
      </c>
      <c r="B458" s="166">
        <v>36013</v>
      </c>
      <c r="C458" s="165" t="s">
        <v>1056</v>
      </c>
      <c r="D458" s="165" t="s">
        <v>1049</v>
      </c>
      <c r="E458" s="165" t="s">
        <v>1034</v>
      </c>
      <c r="F458" s="165">
        <v>4</v>
      </c>
      <c r="G458" s="165">
        <v>104</v>
      </c>
    </row>
    <row r="459" spans="1:7">
      <c r="A459" s="164">
        <v>458</v>
      </c>
      <c r="B459" s="166">
        <v>35976</v>
      </c>
      <c r="C459" s="165" t="s">
        <v>1036</v>
      </c>
      <c r="D459" s="165" t="s">
        <v>1037</v>
      </c>
      <c r="E459" s="165" t="s">
        <v>1034</v>
      </c>
      <c r="F459" s="165">
        <v>3</v>
      </c>
      <c r="G459" s="165">
        <v>1794</v>
      </c>
    </row>
    <row r="460" spans="1:7">
      <c r="A460" s="164">
        <v>459</v>
      </c>
      <c r="B460" s="166">
        <v>36115</v>
      </c>
      <c r="C460" s="165" t="s">
        <v>1032</v>
      </c>
      <c r="D460" s="165" t="s">
        <v>1055</v>
      </c>
      <c r="E460" s="165" t="s">
        <v>1034</v>
      </c>
      <c r="F460" s="165">
        <v>2</v>
      </c>
      <c r="G460" s="165">
        <v>68</v>
      </c>
    </row>
    <row r="461" spans="1:7">
      <c r="A461" s="164">
        <v>460</v>
      </c>
      <c r="B461" s="166">
        <v>36028</v>
      </c>
      <c r="C461" s="165" t="s">
        <v>1053</v>
      </c>
      <c r="D461" s="165" t="s">
        <v>1037</v>
      </c>
      <c r="E461" s="165" t="s">
        <v>1034</v>
      </c>
      <c r="F461" s="165">
        <v>3</v>
      </c>
      <c r="G461" s="165">
        <v>1794</v>
      </c>
    </row>
    <row r="462" spans="1:7">
      <c r="A462" s="164">
        <v>461</v>
      </c>
      <c r="B462" s="166">
        <v>35957</v>
      </c>
      <c r="C462" s="165" t="s">
        <v>1032</v>
      </c>
      <c r="D462" s="165" t="s">
        <v>1037</v>
      </c>
      <c r="E462" s="165" t="s">
        <v>1034</v>
      </c>
      <c r="F462" s="165">
        <v>1</v>
      </c>
      <c r="G462" s="165">
        <v>598</v>
      </c>
    </row>
    <row r="463" spans="1:7">
      <c r="A463" s="164">
        <v>462</v>
      </c>
      <c r="B463" s="166">
        <v>35870</v>
      </c>
      <c r="C463" s="165" t="s">
        <v>1053</v>
      </c>
      <c r="D463" s="165" t="s">
        <v>1042</v>
      </c>
      <c r="E463" s="165" t="s">
        <v>1034</v>
      </c>
      <c r="F463" s="165">
        <v>2</v>
      </c>
      <c r="G463" s="165">
        <v>110</v>
      </c>
    </row>
    <row r="464" spans="1:7">
      <c r="A464" s="164">
        <v>463</v>
      </c>
      <c r="B464" s="166">
        <v>36156</v>
      </c>
      <c r="C464" s="165" t="s">
        <v>1050</v>
      </c>
      <c r="D464" s="165" t="s">
        <v>1033</v>
      </c>
      <c r="E464" s="165" t="s">
        <v>1054</v>
      </c>
      <c r="F464" s="165">
        <v>5</v>
      </c>
      <c r="G464" s="165">
        <v>100</v>
      </c>
    </row>
    <row r="465" spans="1:7">
      <c r="A465" s="164">
        <v>464</v>
      </c>
      <c r="B465" s="166">
        <v>35891</v>
      </c>
      <c r="C465" s="165" t="s">
        <v>1032</v>
      </c>
      <c r="D465" s="165" t="s">
        <v>1055</v>
      </c>
      <c r="E465" s="165" t="s">
        <v>1034</v>
      </c>
      <c r="F465" s="165">
        <v>3</v>
      </c>
      <c r="G465" s="165">
        <v>102</v>
      </c>
    </row>
    <row r="466" spans="1:7">
      <c r="A466" s="164">
        <v>465</v>
      </c>
      <c r="B466" s="166">
        <v>35895</v>
      </c>
      <c r="C466" s="165" t="s">
        <v>1053</v>
      </c>
      <c r="D466" s="165" t="s">
        <v>1033</v>
      </c>
      <c r="E466" s="165" t="s">
        <v>1038</v>
      </c>
      <c r="F466" s="165">
        <v>3</v>
      </c>
      <c r="G466" s="165">
        <v>60</v>
      </c>
    </row>
    <row r="467" spans="1:7">
      <c r="A467" s="164">
        <v>466</v>
      </c>
      <c r="B467" s="166">
        <v>36020</v>
      </c>
      <c r="C467" s="165" t="s">
        <v>1032</v>
      </c>
      <c r="D467" s="165" t="s">
        <v>1047</v>
      </c>
      <c r="E467" s="165" t="s">
        <v>1034</v>
      </c>
      <c r="F467" s="165">
        <v>2</v>
      </c>
      <c r="G467" s="165">
        <v>190</v>
      </c>
    </row>
    <row r="468" spans="1:7">
      <c r="A468" s="164">
        <v>467</v>
      </c>
      <c r="B468" s="166">
        <v>36046</v>
      </c>
      <c r="C468" s="165" t="s">
        <v>1036</v>
      </c>
      <c r="D468" s="165" t="s">
        <v>1055</v>
      </c>
      <c r="E468" s="165" t="s">
        <v>1034</v>
      </c>
      <c r="F468" s="165">
        <v>3</v>
      </c>
      <c r="G468" s="165">
        <v>102</v>
      </c>
    </row>
    <row r="469" spans="1:7">
      <c r="A469" s="164">
        <v>468</v>
      </c>
      <c r="B469" s="166">
        <v>36061</v>
      </c>
      <c r="C469" s="165" t="s">
        <v>1036</v>
      </c>
      <c r="D469" s="165" t="s">
        <v>1037</v>
      </c>
      <c r="E469" s="165" t="s">
        <v>1034</v>
      </c>
      <c r="F469" s="165">
        <v>2</v>
      </c>
      <c r="G469" s="165">
        <v>1196</v>
      </c>
    </row>
    <row r="470" spans="1:7">
      <c r="A470" s="164">
        <v>469</v>
      </c>
      <c r="B470" s="166">
        <v>35885</v>
      </c>
      <c r="C470" s="165" t="s">
        <v>1053</v>
      </c>
      <c r="D470" s="165" t="s">
        <v>1037</v>
      </c>
      <c r="E470" s="165" t="s">
        <v>1038</v>
      </c>
      <c r="F470" s="165">
        <v>3</v>
      </c>
      <c r="G470" s="165">
        <v>1794</v>
      </c>
    </row>
    <row r="471" spans="1:7">
      <c r="A471" s="164">
        <v>470</v>
      </c>
      <c r="B471" s="166">
        <v>35837</v>
      </c>
      <c r="C471" s="165" t="s">
        <v>1036</v>
      </c>
      <c r="D471" s="165" t="s">
        <v>1033</v>
      </c>
      <c r="E471" s="165" t="s">
        <v>1054</v>
      </c>
      <c r="F471" s="165">
        <v>3</v>
      </c>
      <c r="G471" s="165">
        <v>60</v>
      </c>
    </row>
    <row r="472" spans="1:7">
      <c r="A472" s="164">
        <v>471</v>
      </c>
      <c r="B472" s="166">
        <v>36067</v>
      </c>
      <c r="C472" s="165" t="s">
        <v>1050</v>
      </c>
      <c r="D472" s="165" t="s">
        <v>1033</v>
      </c>
      <c r="E472" s="165" t="s">
        <v>1034</v>
      </c>
      <c r="F472" s="165">
        <v>5</v>
      </c>
      <c r="G472" s="165">
        <v>100</v>
      </c>
    </row>
    <row r="473" spans="1:7">
      <c r="A473" s="164">
        <v>472</v>
      </c>
      <c r="B473" s="166">
        <v>36025</v>
      </c>
      <c r="C473" s="165" t="s">
        <v>1036</v>
      </c>
      <c r="D473" s="165" t="s">
        <v>1055</v>
      </c>
      <c r="E473" s="165" t="s">
        <v>1034</v>
      </c>
      <c r="F473" s="165">
        <v>4</v>
      </c>
      <c r="G473" s="165">
        <v>136</v>
      </c>
    </row>
    <row r="474" spans="1:7">
      <c r="A474" s="164">
        <v>473</v>
      </c>
      <c r="B474" s="166">
        <v>35821</v>
      </c>
      <c r="C474" s="165" t="s">
        <v>1032</v>
      </c>
      <c r="D474" s="165" t="s">
        <v>1042</v>
      </c>
      <c r="E474" s="165" t="s">
        <v>1034</v>
      </c>
      <c r="F474" s="165">
        <v>2</v>
      </c>
      <c r="G474" s="165">
        <v>110</v>
      </c>
    </row>
    <row r="475" spans="1:7">
      <c r="A475" s="164">
        <v>474</v>
      </c>
      <c r="B475" s="166">
        <v>36061</v>
      </c>
      <c r="C475" s="165" t="s">
        <v>1032</v>
      </c>
      <c r="D475" s="165" t="s">
        <v>1041</v>
      </c>
      <c r="E475" s="165" t="s">
        <v>1034</v>
      </c>
      <c r="F475" s="165">
        <v>4</v>
      </c>
      <c r="G475" s="165">
        <v>1180</v>
      </c>
    </row>
    <row r="476" spans="1:7">
      <c r="A476" s="164">
        <v>475</v>
      </c>
      <c r="B476" s="166">
        <v>35852</v>
      </c>
      <c r="C476" s="165" t="s">
        <v>1036</v>
      </c>
      <c r="D476" s="165" t="s">
        <v>1041</v>
      </c>
      <c r="E476" s="165" t="s">
        <v>1034</v>
      </c>
      <c r="F476" s="165">
        <v>2</v>
      </c>
      <c r="G476" s="165">
        <v>590</v>
      </c>
    </row>
    <row r="477" spans="1:7">
      <c r="A477" s="164">
        <v>476</v>
      </c>
      <c r="B477" s="166">
        <v>36031</v>
      </c>
      <c r="C477" s="165" t="s">
        <v>1032</v>
      </c>
      <c r="D477" s="165" t="s">
        <v>1042</v>
      </c>
      <c r="E477" s="165" t="s">
        <v>1034</v>
      </c>
      <c r="F477" s="165">
        <v>2</v>
      </c>
      <c r="G477" s="165">
        <v>110</v>
      </c>
    </row>
    <row r="478" spans="1:7">
      <c r="A478" s="164">
        <v>477</v>
      </c>
      <c r="B478" s="166">
        <v>35878</v>
      </c>
      <c r="C478" s="165" t="s">
        <v>1032</v>
      </c>
      <c r="D478" s="165" t="s">
        <v>1033</v>
      </c>
      <c r="E478" s="165" t="s">
        <v>1034</v>
      </c>
      <c r="F478" s="165">
        <v>4</v>
      </c>
      <c r="G478" s="165">
        <v>80</v>
      </c>
    </row>
    <row r="479" spans="1:7">
      <c r="A479" s="164">
        <v>478</v>
      </c>
      <c r="B479" s="166">
        <v>36092</v>
      </c>
      <c r="C479" s="165" t="s">
        <v>1053</v>
      </c>
      <c r="D479" s="165" t="s">
        <v>1052</v>
      </c>
      <c r="E479" s="165" t="s">
        <v>1038</v>
      </c>
      <c r="F479" s="165">
        <v>4</v>
      </c>
      <c r="G479" s="165">
        <v>1408</v>
      </c>
    </row>
    <row r="480" spans="1:7">
      <c r="A480" s="164">
        <v>479</v>
      </c>
      <c r="B480" s="166">
        <v>36036</v>
      </c>
      <c r="C480" s="165" t="s">
        <v>1036</v>
      </c>
      <c r="D480" s="165" t="s">
        <v>1039</v>
      </c>
      <c r="E480" s="165" t="s">
        <v>1034</v>
      </c>
      <c r="F480" s="165">
        <v>4</v>
      </c>
      <c r="G480" s="165">
        <v>32</v>
      </c>
    </row>
    <row r="481" spans="1:7">
      <c r="A481" s="164">
        <v>480</v>
      </c>
      <c r="B481" s="166">
        <v>35925</v>
      </c>
      <c r="C481" s="165" t="s">
        <v>1056</v>
      </c>
      <c r="D481" s="165" t="s">
        <v>1047</v>
      </c>
      <c r="E481" s="165" t="s">
        <v>1034</v>
      </c>
      <c r="F481" s="165">
        <v>5</v>
      </c>
      <c r="G481" s="165">
        <v>475</v>
      </c>
    </row>
    <row r="482" spans="1:7">
      <c r="A482" s="164">
        <v>481</v>
      </c>
      <c r="B482" s="166">
        <v>35922</v>
      </c>
      <c r="C482" s="165" t="s">
        <v>1056</v>
      </c>
      <c r="D482" s="165" t="s">
        <v>1051</v>
      </c>
      <c r="E482" s="165" t="s">
        <v>1034</v>
      </c>
      <c r="F482" s="165">
        <v>1</v>
      </c>
      <c r="G482" s="165">
        <v>15</v>
      </c>
    </row>
    <row r="483" spans="1:7">
      <c r="A483" s="164">
        <v>482</v>
      </c>
      <c r="B483" s="166">
        <v>36035</v>
      </c>
      <c r="C483" s="165" t="s">
        <v>1032</v>
      </c>
      <c r="D483" s="165" t="s">
        <v>1041</v>
      </c>
      <c r="E483" s="165" t="s">
        <v>1034</v>
      </c>
      <c r="F483" s="165">
        <v>4</v>
      </c>
      <c r="G483" s="165">
        <v>1180</v>
      </c>
    </row>
    <row r="484" spans="1:7">
      <c r="A484" s="164">
        <v>483</v>
      </c>
      <c r="B484" s="166">
        <v>35912</v>
      </c>
      <c r="C484" s="165" t="s">
        <v>1036</v>
      </c>
      <c r="D484" s="165" t="s">
        <v>1039</v>
      </c>
      <c r="E484" s="165" t="s">
        <v>1034</v>
      </c>
      <c r="F484" s="165">
        <v>1</v>
      </c>
      <c r="G484" s="165">
        <v>8</v>
      </c>
    </row>
    <row r="485" spans="1:7">
      <c r="A485" s="164">
        <v>484</v>
      </c>
      <c r="B485" s="166">
        <v>36133</v>
      </c>
      <c r="C485" s="165" t="s">
        <v>1036</v>
      </c>
      <c r="D485" s="165" t="s">
        <v>1041</v>
      </c>
      <c r="E485" s="165" t="s">
        <v>1034</v>
      </c>
      <c r="F485" s="165">
        <v>3</v>
      </c>
      <c r="G485" s="165">
        <v>885</v>
      </c>
    </row>
    <row r="486" spans="1:7">
      <c r="A486" s="164">
        <v>485</v>
      </c>
      <c r="B486" s="166">
        <v>35804</v>
      </c>
      <c r="C486" s="165" t="s">
        <v>1032</v>
      </c>
      <c r="D486" s="165" t="s">
        <v>1052</v>
      </c>
      <c r="E486" s="165" t="s">
        <v>1034</v>
      </c>
      <c r="F486" s="165">
        <v>4</v>
      </c>
      <c r="G486" s="165">
        <v>1408</v>
      </c>
    </row>
    <row r="487" spans="1:7">
      <c r="A487" s="164">
        <v>486</v>
      </c>
      <c r="B487" s="166">
        <v>36126</v>
      </c>
      <c r="C487" s="165" t="s">
        <v>1036</v>
      </c>
      <c r="D487" s="165" t="s">
        <v>1037</v>
      </c>
      <c r="E487" s="165" t="s">
        <v>1034</v>
      </c>
      <c r="F487" s="165">
        <v>1</v>
      </c>
      <c r="G487" s="165">
        <v>598</v>
      </c>
    </row>
    <row r="488" spans="1:7">
      <c r="A488" s="164">
        <v>487</v>
      </c>
      <c r="B488" s="166">
        <v>35930</v>
      </c>
      <c r="C488" s="165" t="s">
        <v>1050</v>
      </c>
      <c r="D488" s="165" t="s">
        <v>1041</v>
      </c>
      <c r="E488" s="165" t="s">
        <v>1034</v>
      </c>
      <c r="F488" s="165">
        <v>1</v>
      </c>
      <c r="G488" s="165">
        <v>295</v>
      </c>
    </row>
    <row r="489" spans="1:7">
      <c r="A489" s="164">
        <v>488</v>
      </c>
      <c r="B489" s="166">
        <v>36138</v>
      </c>
      <c r="C489" s="165" t="s">
        <v>1053</v>
      </c>
      <c r="D489" s="165" t="s">
        <v>1051</v>
      </c>
      <c r="E489" s="165" t="s">
        <v>1034</v>
      </c>
      <c r="F489" s="165">
        <v>4</v>
      </c>
      <c r="G489" s="165">
        <v>60</v>
      </c>
    </row>
    <row r="490" spans="1:7">
      <c r="A490" s="164">
        <v>489</v>
      </c>
      <c r="B490" s="166">
        <v>36108</v>
      </c>
      <c r="C490" s="165" t="s">
        <v>1032</v>
      </c>
      <c r="D490" s="165" t="s">
        <v>1039</v>
      </c>
      <c r="E490" s="165" t="s">
        <v>1034</v>
      </c>
      <c r="F490" s="165">
        <v>1</v>
      </c>
      <c r="G490" s="165">
        <v>8</v>
      </c>
    </row>
    <row r="491" spans="1:7">
      <c r="A491" s="164">
        <v>490</v>
      </c>
      <c r="B491" s="166">
        <v>36125</v>
      </c>
      <c r="C491" s="165" t="s">
        <v>1050</v>
      </c>
      <c r="D491" s="165" t="s">
        <v>1042</v>
      </c>
      <c r="E491" s="165" t="s">
        <v>1038</v>
      </c>
      <c r="F491" s="165">
        <v>4</v>
      </c>
      <c r="G491" s="165">
        <v>220</v>
      </c>
    </row>
    <row r="492" spans="1:7">
      <c r="A492" s="164">
        <v>491</v>
      </c>
      <c r="B492" s="166">
        <v>36040</v>
      </c>
      <c r="C492" s="165" t="s">
        <v>1036</v>
      </c>
      <c r="D492" s="165" t="s">
        <v>1042</v>
      </c>
      <c r="E492" s="165" t="s">
        <v>1034</v>
      </c>
      <c r="F492" s="165">
        <v>2</v>
      </c>
      <c r="G492" s="165">
        <v>110</v>
      </c>
    </row>
    <row r="493" spans="1:7">
      <c r="A493" s="164">
        <v>492</v>
      </c>
      <c r="B493" s="166">
        <v>35984</v>
      </c>
      <c r="C493" s="165" t="s">
        <v>1032</v>
      </c>
      <c r="D493" s="165" t="s">
        <v>1049</v>
      </c>
      <c r="E493" s="165" t="s">
        <v>1038</v>
      </c>
      <c r="F493" s="165">
        <v>4</v>
      </c>
      <c r="G493" s="165">
        <v>104</v>
      </c>
    </row>
    <row r="494" spans="1:7">
      <c r="A494" s="164">
        <v>493</v>
      </c>
      <c r="B494" s="166">
        <v>35845</v>
      </c>
      <c r="C494" s="165" t="s">
        <v>1032</v>
      </c>
      <c r="D494" s="165" t="s">
        <v>1042</v>
      </c>
      <c r="E494" s="165" t="s">
        <v>1038</v>
      </c>
      <c r="F494" s="165">
        <v>4</v>
      </c>
      <c r="G494" s="165">
        <v>220</v>
      </c>
    </row>
    <row r="495" spans="1:7">
      <c r="A495" s="164">
        <v>494</v>
      </c>
      <c r="B495" s="166">
        <v>36037</v>
      </c>
      <c r="C495" s="165" t="s">
        <v>1056</v>
      </c>
      <c r="D495" s="165" t="s">
        <v>1049</v>
      </c>
      <c r="E495" s="165" t="s">
        <v>1034</v>
      </c>
      <c r="F495" s="165">
        <v>4</v>
      </c>
      <c r="G495" s="165">
        <v>104</v>
      </c>
    </row>
    <row r="496" spans="1:7">
      <c r="A496" s="164">
        <v>495</v>
      </c>
      <c r="B496" s="166">
        <v>35933</v>
      </c>
      <c r="C496" s="165" t="s">
        <v>1050</v>
      </c>
      <c r="D496" s="165" t="s">
        <v>1033</v>
      </c>
      <c r="E496" s="165" t="s">
        <v>1034</v>
      </c>
      <c r="F496" s="165">
        <v>1</v>
      </c>
      <c r="G496" s="165">
        <v>20</v>
      </c>
    </row>
    <row r="497" spans="1:7">
      <c r="A497" s="164">
        <v>496</v>
      </c>
      <c r="B497" s="166">
        <v>36096</v>
      </c>
      <c r="C497" s="165" t="s">
        <v>1032</v>
      </c>
      <c r="D497" s="165" t="s">
        <v>1047</v>
      </c>
      <c r="E497" s="165" t="s">
        <v>1034</v>
      </c>
      <c r="F497" s="165">
        <v>2</v>
      </c>
      <c r="G497" s="165">
        <v>190</v>
      </c>
    </row>
    <row r="498" spans="1:7">
      <c r="A498" s="164">
        <v>497</v>
      </c>
      <c r="B498" s="166">
        <v>35939</v>
      </c>
      <c r="C498" s="165" t="s">
        <v>1050</v>
      </c>
      <c r="D498" s="165" t="s">
        <v>1049</v>
      </c>
      <c r="E498" s="165" t="s">
        <v>1034</v>
      </c>
      <c r="F498" s="165">
        <v>1</v>
      </c>
      <c r="G498" s="165">
        <v>26</v>
      </c>
    </row>
    <row r="499" spans="1:7">
      <c r="A499" s="164">
        <v>498</v>
      </c>
      <c r="B499" s="166">
        <v>36126</v>
      </c>
      <c r="C499" s="165" t="s">
        <v>1036</v>
      </c>
      <c r="D499" s="165" t="s">
        <v>1033</v>
      </c>
      <c r="E499" s="165" t="s">
        <v>1038</v>
      </c>
      <c r="F499" s="165">
        <v>4</v>
      </c>
      <c r="G499" s="165">
        <v>80</v>
      </c>
    </row>
    <row r="500" spans="1:7">
      <c r="A500" s="164">
        <v>499</v>
      </c>
      <c r="B500" s="166">
        <v>35843</v>
      </c>
      <c r="C500" s="165" t="s">
        <v>1032</v>
      </c>
      <c r="D500" s="165" t="s">
        <v>1055</v>
      </c>
      <c r="E500" s="165" t="s">
        <v>1034</v>
      </c>
      <c r="F500" s="165">
        <v>4</v>
      </c>
      <c r="G500" s="165">
        <v>136</v>
      </c>
    </row>
    <row r="501" spans="1:7">
      <c r="A501" s="164">
        <v>500</v>
      </c>
      <c r="B501" s="166">
        <v>35864</v>
      </c>
      <c r="C501" s="165" t="s">
        <v>1056</v>
      </c>
      <c r="D501" s="165" t="s">
        <v>1049</v>
      </c>
      <c r="E501" s="165" t="s">
        <v>1038</v>
      </c>
      <c r="F501" s="165">
        <v>1</v>
      </c>
      <c r="G501" s="165">
        <v>26</v>
      </c>
    </row>
    <row r="502" spans="1:7">
      <c r="A502" s="164">
        <v>501</v>
      </c>
      <c r="B502" s="166">
        <v>35924</v>
      </c>
      <c r="C502" s="165" t="s">
        <v>1036</v>
      </c>
      <c r="D502" s="165" t="s">
        <v>1037</v>
      </c>
      <c r="E502" s="165" t="s">
        <v>1054</v>
      </c>
      <c r="F502" s="165">
        <v>2</v>
      </c>
      <c r="G502" s="165">
        <v>1196</v>
      </c>
    </row>
    <row r="503" spans="1:7">
      <c r="A503" s="164">
        <v>502</v>
      </c>
      <c r="B503" s="166">
        <v>35878</v>
      </c>
      <c r="C503" s="165" t="s">
        <v>1036</v>
      </c>
      <c r="D503" s="165" t="s">
        <v>1052</v>
      </c>
      <c r="E503" s="165" t="s">
        <v>1034</v>
      </c>
      <c r="F503" s="165">
        <v>2</v>
      </c>
      <c r="G503" s="165">
        <v>704</v>
      </c>
    </row>
    <row r="504" spans="1:7">
      <c r="A504" s="164">
        <v>503</v>
      </c>
      <c r="B504" s="166">
        <v>36098</v>
      </c>
      <c r="C504" s="165" t="s">
        <v>1036</v>
      </c>
      <c r="D504" s="165" t="s">
        <v>1052</v>
      </c>
      <c r="E504" s="165" t="s">
        <v>1034</v>
      </c>
      <c r="F504" s="165">
        <v>5</v>
      </c>
      <c r="G504" s="165">
        <v>1760</v>
      </c>
    </row>
    <row r="505" spans="1:7">
      <c r="A505" s="164">
        <v>504</v>
      </c>
      <c r="B505" s="166">
        <v>35970</v>
      </c>
      <c r="C505" s="165" t="s">
        <v>1032</v>
      </c>
      <c r="D505" s="165" t="s">
        <v>1049</v>
      </c>
      <c r="E505" s="165" t="s">
        <v>1038</v>
      </c>
      <c r="F505" s="165">
        <v>2</v>
      </c>
      <c r="G505" s="165">
        <v>52</v>
      </c>
    </row>
    <row r="506" spans="1:7">
      <c r="A506" s="164">
        <v>505</v>
      </c>
      <c r="B506" s="166">
        <v>36114</v>
      </c>
      <c r="C506" s="165" t="s">
        <v>1036</v>
      </c>
      <c r="D506" s="165" t="s">
        <v>1041</v>
      </c>
      <c r="E506" s="165" t="s">
        <v>1034</v>
      </c>
      <c r="F506" s="165">
        <v>5</v>
      </c>
      <c r="G506" s="165">
        <v>1475</v>
      </c>
    </row>
    <row r="507" spans="1:7">
      <c r="A507" s="164">
        <v>506</v>
      </c>
      <c r="B507" s="166">
        <v>35976</v>
      </c>
      <c r="C507" s="165" t="s">
        <v>1032</v>
      </c>
      <c r="D507" s="165" t="s">
        <v>1042</v>
      </c>
      <c r="E507" s="165" t="s">
        <v>1038</v>
      </c>
      <c r="F507" s="165">
        <v>2</v>
      </c>
      <c r="G507" s="165">
        <v>110</v>
      </c>
    </row>
    <row r="508" spans="1:7">
      <c r="A508" s="164">
        <v>507</v>
      </c>
      <c r="B508" s="166">
        <v>36071</v>
      </c>
      <c r="C508" s="165" t="s">
        <v>1032</v>
      </c>
      <c r="D508" s="165" t="s">
        <v>1039</v>
      </c>
      <c r="E508" s="165" t="s">
        <v>1038</v>
      </c>
      <c r="F508" s="165">
        <v>4</v>
      </c>
      <c r="G508" s="165">
        <v>32</v>
      </c>
    </row>
    <row r="509" spans="1:7">
      <c r="A509" s="164">
        <v>508</v>
      </c>
      <c r="B509" s="166">
        <v>36038</v>
      </c>
      <c r="C509" s="165" t="s">
        <v>1032</v>
      </c>
      <c r="D509" s="165" t="s">
        <v>1033</v>
      </c>
      <c r="E509" s="165" t="s">
        <v>1038</v>
      </c>
      <c r="F509" s="165">
        <v>2</v>
      </c>
      <c r="G509" s="165">
        <v>40</v>
      </c>
    </row>
    <row r="510" spans="1:7">
      <c r="A510" s="164">
        <v>509</v>
      </c>
      <c r="B510" s="166">
        <v>35934</v>
      </c>
      <c r="C510" s="165" t="s">
        <v>1032</v>
      </c>
      <c r="D510" s="165" t="s">
        <v>1055</v>
      </c>
      <c r="E510" s="165" t="s">
        <v>1054</v>
      </c>
      <c r="F510" s="165">
        <v>3</v>
      </c>
      <c r="G510" s="165">
        <v>102</v>
      </c>
    </row>
    <row r="511" spans="1:7">
      <c r="A511" s="164">
        <v>510</v>
      </c>
      <c r="B511" s="166">
        <v>36060</v>
      </c>
      <c r="C511" s="165" t="s">
        <v>1032</v>
      </c>
      <c r="D511" s="165" t="s">
        <v>1037</v>
      </c>
      <c r="E511" s="165" t="s">
        <v>1038</v>
      </c>
      <c r="F511" s="165">
        <v>5</v>
      </c>
      <c r="G511" s="165">
        <v>2990</v>
      </c>
    </row>
    <row r="512" spans="1:7">
      <c r="A512" s="164">
        <v>511</v>
      </c>
      <c r="B512" s="166">
        <v>36066</v>
      </c>
      <c r="C512" s="165" t="s">
        <v>1036</v>
      </c>
      <c r="D512" s="165" t="s">
        <v>1049</v>
      </c>
      <c r="E512" s="165" t="s">
        <v>1054</v>
      </c>
      <c r="F512" s="165">
        <v>4</v>
      </c>
      <c r="G512" s="165">
        <v>104</v>
      </c>
    </row>
    <row r="513" spans="1:7">
      <c r="A513" s="164">
        <v>512</v>
      </c>
      <c r="B513" s="166">
        <v>36077</v>
      </c>
      <c r="C513" s="165" t="s">
        <v>1050</v>
      </c>
      <c r="D513" s="165" t="s">
        <v>1033</v>
      </c>
      <c r="E513" s="165" t="s">
        <v>1034</v>
      </c>
      <c r="F513" s="165">
        <v>2</v>
      </c>
      <c r="G513" s="165">
        <v>40</v>
      </c>
    </row>
    <row r="514" spans="1:7">
      <c r="A514" s="164">
        <v>513</v>
      </c>
      <c r="B514" s="166">
        <v>35835</v>
      </c>
      <c r="C514" s="165" t="s">
        <v>1032</v>
      </c>
      <c r="D514" s="165" t="s">
        <v>1049</v>
      </c>
      <c r="E514" s="165" t="s">
        <v>1038</v>
      </c>
      <c r="F514" s="165">
        <v>4</v>
      </c>
      <c r="G514" s="165">
        <v>104</v>
      </c>
    </row>
    <row r="515" spans="1:7">
      <c r="A515" s="164">
        <v>514</v>
      </c>
      <c r="B515" s="166">
        <v>36066</v>
      </c>
      <c r="C515" s="165" t="s">
        <v>1036</v>
      </c>
      <c r="D515" s="165" t="s">
        <v>1037</v>
      </c>
      <c r="E515" s="165" t="s">
        <v>1038</v>
      </c>
      <c r="F515" s="165">
        <v>4</v>
      </c>
      <c r="G515" s="165">
        <v>2392</v>
      </c>
    </row>
    <row r="516" spans="1:7">
      <c r="A516" s="164">
        <v>515</v>
      </c>
      <c r="B516" s="166">
        <v>36129</v>
      </c>
      <c r="C516" s="165" t="s">
        <v>1036</v>
      </c>
      <c r="D516" s="165" t="s">
        <v>1049</v>
      </c>
      <c r="E516" s="165" t="s">
        <v>1034</v>
      </c>
      <c r="F516" s="165">
        <v>2</v>
      </c>
      <c r="G516" s="165">
        <v>52</v>
      </c>
    </row>
    <row r="517" spans="1:7">
      <c r="A517" s="164">
        <v>516</v>
      </c>
      <c r="B517" s="166">
        <v>35926</v>
      </c>
      <c r="C517" s="165" t="s">
        <v>1056</v>
      </c>
      <c r="D517" s="165" t="s">
        <v>1039</v>
      </c>
      <c r="E517" s="165" t="s">
        <v>1038</v>
      </c>
      <c r="F517" s="165">
        <v>4</v>
      </c>
      <c r="G517" s="165">
        <v>32</v>
      </c>
    </row>
    <row r="518" spans="1:7">
      <c r="A518" s="164">
        <v>517</v>
      </c>
      <c r="B518" s="166">
        <v>35929</v>
      </c>
      <c r="C518" s="165" t="s">
        <v>1056</v>
      </c>
      <c r="D518" s="165" t="s">
        <v>1051</v>
      </c>
      <c r="E518" s="165" t="s">
        <v>1034</v>
      </c>
      <c r="F518" s="165">
        <v>3</v>
      </c>
      <c r="G518" s="165">
        <v>45</v>
      </c>
    </row>
    <row r="519" spans="1:7">
      <c r="A519" s="164">
        <v>518</v>
      </c>
      <c r="B519" s="166">
        <v>35859</v>
      </c>
      <c r="C519" s="165" t="s">
        <v>1056</v>
      </c>
      <c r="D519" s="165" t="s">
        <v>1039</v>
      </c>
      <c r="E519" s="165" t="s">
        <v>1038</v>
      </c>
      <c r="F519" s="165">
        <v>3</v>
      </c>
      <c r="G519" s="165">
        <v>24</v>
      </c>
    </row>
    <row r="520" spans="1:7">
      <c r="A520" s="164">
        <v>519</v>
      </c>
      <c r="B520" s="166">
        <v>36010</v>
      </c>
      <c r="C520" s="165" t="s">
        <v>1032</v>
      </c>
      <c r="D520" s="165" t="s">
        <v>1042</v>
      </c>
      <c r="E520" s="165" t="s">
        <v>1038</v>
      </c>
      <c r="F520" s="165">
        <v>1</v>
      </c>
      <c r="G520" s="165">
        <v>55</v>
      </c>
    </row>
    <row r="521" spans="1:7">
      <c r="A521" s="164">
        <v>520</v>
      </c>
      <c r="B521" s="166">
        <v>36113</v>
      </c>
      <c r="C521" s="165" t="s">
        <v>1036</v>
      </c>
      <c r="D521" s="165" t="s">
        <v>1049</v>
      </c>
      <c r="E521" s="165" t="s">
        <v>1034</v>
      </c>
      <c r="F521" s="165">
        <v>3</v>
      </c>
      <c r="G521" s="165">
        <v>78</v>
      </c>
    </row>
    <row r="522" spans="1:7">
      <c r="A522" s="164">
        <v>521</v>
      </c>
      <c r="B522" s="166">
        <v>35827</v>
      </c>
      <c r="C522" s="165" t="s">
        <v>1032</v>
      </c>
      <c r="D522" s="165" t="s">
        <v>1041</v>
      </c>
      <c r="E522" s="165" t="s">
        <v>1034</v>
      </c>
      <c r="F522" s="165">
        <v>2</v>
      </c>
      <c r="G522" s="165">
        <v>590</v>
      </c>
    </row>
    <row r="523" spans="1:7">
      <c r="A523" s="164">
        <v>522</v>
      </c>
      <c r="B523" s="166">
        <v>36086</v>
      </c>
      <c r="C523" s="165" t="s">
        <v>1050</v>
      </c>
      <c r="D523" s="165" t="s">
        <v>1033</v>
      </c>
      <c r="E523" s="165" t="s">
        <v>1034</v>
      </c>
      <c r="F523" s="165">
        <v>2</v>
      </c>
      <c r="G523" s="165">
        <v>40</v>
      </c>
    </row>
    <row r="524" spans="1:7">
      <c r="A524" s="164">
        <v>523</v>
      </c>
      <c r="B524" s="166">
        <v>35865</v>
      </c>
      <c r="C524" s="165" t="s">
        <v>1032</v>
      </c>
      <c r="D524" s="165" t="s">
        <v>1041</v>
      </c>
      <c r="E524" s="165" t="s">
        <v>1054</v>
      </c>
      <c r="F524" s="165">
        <v>1</v>
      </c>
      <c r="G524" s="165">
        <v>295</v>
      </c>
    </row>
    <row r="525" spans="1:7">
      <c r="A525" s="164">
        <v>524</v>
      </c>
      <c r="B525" s="166">
        <v>35866</v>
      </c>
      <c r="C525" s="165" t="s">
        <v>1032</v>
      </c>
      <c r="D525" s="165" t="s">
        <v>1033</v>
      </c>
      <c r="E525" s="165" t="s">
        <v>1054</v>
      </c>
      <c r="F525" s="165">
        <v>2</v>
      </c>
      <c r="G525" s="165">
        <v>40</v>
      </c>
    </row>
    <row r="526" spans="1:7">
      <c r="A526" s="164">
        <v>525</v>
      </c>
      <c r="B526" s="166">
        <v>35815</v>
      </c>
      <c r="C526" s="165" t="s">
        <v>1056</v>
      </c>
      <c r="D526" s="165" t="s">
        <v>1039</v>
      </c>
      <c r="E526" s="165" t="s">
        <v>1034</v>
      </c>
      <c r="F526" s="165">
        <v>2</v>
      </c>
      <c r="G526" s="165">
        <v>16</v>
      </c>
    </row>
    <row r="527" spans="1:7">
      <c r="A527" s="164">
        <v>526</v>
      </c>
      <c r="B527" s="166">
        <v>35873</v>
      </c>
      <c r="C527" s="165" t="s">
        <v>1036</v>
      </c>
      <c r="D527" s="165" t="s">
        <v>1052</v>
      </c>
      <c r="E527" s="165" t="s">
        <v>1034</v>
      </c>
      <c r="F527" s="165">
        <v>1</v>
      </c>
      <c r="G527" s="165">
        <v>352</v>
      </c>
    </row>
    <row r="528" spans="1:7">
      <c r="A528" s="164">
        <v>527</v>
      </c>
      <c r="B528" s="166">
        <v>36010</v>
      </c>
      <c r="C528" s="165" t="s">
        <v>1036</v>
      </c>
      <c r="D528" s="165" t="s">
        <v>1055</v>
      </c>
      <c r="E528" s="165" t="s">
        <v>1038</v>
      </c>
      <c r="F528" s="165">
        <v>3</v>
      </c>
      <c r="G528" s="165">
        <v>102</v>
      </c>
    </row>
    <row r="529" spans="1:7">
      <c r="A529" s="164">
        <v>528</v>
      </c>
      <c r="B529" s="166">
        <v>36114</v>
      </c>
      <c r="C529" s="165" t="s">
        <v>1036</v>
      </c>
      <c r="D529" s="165" t="s">
        <v>1041</v>
      </c>
      <c r="E529" s="165" t="s">
        <v>1034</v>
      </c>
      <c r="F529" s="165">
        <v>3</v>
      </c>
      <c r="G529" s="165">
        <v>885</v>
      </c>
    </row>
    <row r="530" spans="1:7">
      <c r="A530" s="164">
        <v>529</v>
      </c>
      <c r="B530" s="166">
        <v>35911</v>
      </c>
      <c r="C530" s="165" t="s">
        <v>1056</v>
      </c>
      <c r="D530" s="165" t="s">
        <v>1055</v>
      </c>
      <c r="E530" s="165" t="s">
        <v>1038</v>
      </c>
      <c r="F530" s="165">
        <v>4</v>
      </c>
      <c r="G530" s="165">
        <v>136</v>
      </c>
    </row>
    <row r="531" spans="1:7">
      <c r="A531" s="164">
        <v>530</v>
      </c>
      <c r="B531" s="166">
        <v>35834</v>
      </c>
      <c r="C531" s="165" t="s">
        <v>1032</v>
      </c>
      <c r="D531" s="165" t="s">
        <v>1041</v>
      </c>
      <c r="E531" s="165" t="s">
        <v>1034</v>
      </c>
      <c r="F531" s="165">
        <v>3</v>
      </c>
      <c r="G531" s="165">
        <v>885</v>
      </c>
    </row>
    <row r="532" spans="1:7">
      <c r="A532" s="164">
        <v>531</v>
      </c>
      <c r="B532" s="166">
        <v>36063</v>
      </c>
      <c r="C532" s="165" t="s">
        <v>1053</v>
      </c>
      <c r="D532" s="165" t="s">
        <v>1039</v>
      </c>
      <c r="E532" s="165" t="s">
        <v>1034</v>
      </c>
      <c r="F532" s="165">
        <v>4</v>
      </c>
      <c r="G532" s="165">
        <v>32</v>
      </c>
    </row>
    <row r="533" spans="1:7">
      <c r="A533" s="164">
        <v>532</v>
      </c>
      <c r="B533" s="166">
        <v>36059</v>
      </c>
      <c r="C533" s="165" t="s">
        <v>1036</v>
      </c>
      <c r="D533" s="165" t="s">
        <v>1049</v>
      </c>
      <c r="E533" s="165" t="s">
        <v>1034</v>
      </c>
      <c r="F533" s="165">
        <v>5</v>
      </c>
      <c r="G533" s="165">
        <v>130</v>
      </c>
    </row>
    <row r="534" spans="1:7">
      <c r="A534" s="164">
        <v>533</v>
      </c>
      <c r="B534" s="166">
        <v>35814</v>
      </c>
      <c r="C534" s="165" t="s">
        <v>1032</v>
      </c>
      <c r="D534" s="165" t="s">
        <v>1037</v>
      </c>
      <c r="E534" s="165" t="s">
        <v>1034</v>
      </c>
      <c r="F534" s="165">
        <v>1</v>
      </c>
      <c r="G534" s="165">
        <v>598</v>
      </c>
    </row>
    <row r="535" spans="1:7">
      <c r="A535" s="164">
        <v>534</v>
      </c>
      <c r="B535" s="166">
        <v>35871</v>
      </c>
      <c r="C535" s="165" t="s">
        <v>1056</v>
      </c>
      <c r="D535" s="165" t="s">
        <v>1037</v>
      </c>
      <c r="E535" s="165" t="s">
        <v>1034</v>
      </c>
      <c r="F535" s="165">
        <v>3</v>
      </c>
      <c r="G535" s="165">
        <v>1794</v>
      </c>
    </row>
    <row r="536" spans="1:7">
      <c r="A536" s="164">
        <v>535</v>
      </c>
      <c r="B536" s="166">
        <v>35871</v>
      </c>
      <c r="C536" s="165" t="s">
        <v>1032</v>
      </c>
      <c r="D536" s="165" t="s">
        <v>1039</v>
      </c>
      <c r="E536" s="165" t="s">
        <v>1034</v>
      </c>
      <c r="F536" s="165">
        <v>2</v>
      </c>
      <c r="G536" s="165">
        <v>16</v>
      </c>
    </row>
    <row r="537" spans="1:7">
      <c r="A537" s="164">
        <v>536</v>
      </c>
      <c r="B537" s="166">
        <v>35827</v>
      </c>
      <c r="C537" s="165" t="s">
        <v>1032</v>
      </c>
      <c r="D537" s="165" t="s">
        <v>1051</v>
      </c>
      <c r="E537" s="165" t="s">
        <v>1034</v>
      </c>
      <c r="F537" s="165">
        <v>4</v>
      </c>
      <c r="G537" s="165">
        <v>60</v>
      </c>
    </row>
    <row r="538" spans="1:7">
      <c r="A538" s="164">
        <v>537</v>
      </c>
      <c r="B538" s="166">
        <v>35925</v>
      </c>
      <c r="C538" s="165" t="s">
        <v>1032</v>
      </c>
      <c r="D538" s="165" t="s">
        <v>1049</v>
      </c>
      <c r="E538" s="165" t="s">
        <v>1034</v>
      </c>
      <c r="F538" s="165">
        <v>3</v>
      </c>
      <c r="G538" s="165">
        <v>78</v>
      </c>
    </row>
    <row r="539" spans="1:7">
      <c r="A539" s="164">
        <v>538</v>
      </c>
      <c r="B539" s="166">
        <v>35815</v>
      </c>
      <c r="C539" s="165" t="s">
        <v>1032</v>
      </c>
      <c r="D539" s="165" t="s">
        <v>1041</v>
      </c>
      <c r="E539" s="165" t="s">
        <v>1034</v>
      </c>
      <c r="F539" s="165">
        <v>1</v>
      </c>
      <c r="G539" s="165">
        <v>295</v>
      </c>
    </row>
    <row r="540" spans="1:7">
      <c r="A540" s="164">
        <v>539</v>
      </c>
      <c r="B540" s="166">
        <v>36071</v>
      </c>
      <c r="C540" s="165" t="s">
        <v>1053</v>
      </c>
      <c r="D540" s="165" t="s">
        <v>1052</v>
      </c>
      <c r="E540" s="165" t="s">
        <v>1034</v>
      </c>
      <c r="F540" s="165">
        <v>2</v>
      </c>
      <c r="G540" s="165">
        <v>704</v>
      </c>
    </row>
    <row r="541" spans="1:7">
      <c r="A541" s="164">
        <v>540</v>
      </c>
      <c r="B541" s="166">
        <v>35905</v>
      </c>
      <c r="C541" s="165" t="s">
        <v>1036</v>
      </c>
      <c r="D541" s="165" t="s">
        <v>1039</v>
      </c>
      <c r="E541" s="165" t="s">
        <v>1034</v>
      </c>
      <c r="F541" s="165">
        <v>3</v>
      </c>
      <c r="G541" s="165">
        <v>24</v>
      </c>
    </row>
    <row r="542" spans="1:7">
      <c r="A542" s="164">
        <v>541</v>
      </c>
      <c r="B542" s="166">
        <v>35897</v>
      </c>
      <c r="C542" s="165" t="s">
        <v>1056</v>
      </c>
      <c r="D542" s="165" t="s">
        <v>1052</v>
      </c>
      <c r="E542" s="165" t="s">
        <v>1038</v>
      </c>
      <c r="F542" s="165">
        <v>4</v>
      </c>
      <c r="G542" s="165">
        <v>1408</v>
      </c>
    </row>
    <row r="543" spans="1:7">
      <c r="A543" s="164">
        <v>542</v>
      </c>
      <c r="B543" s="166">
        <v>35907</v>
      </c>
      <c r="C543" s="165" t="s">
        <v>1053</v>
      </c>
      <c r="D543" s="165" t="s">
        <v>1051</v>
      </c>
      <c r="E543" s="165" t="s">
        <v>1054</v>
      </c>
      <c r="F543" s="165">
        <v>3</v>
      </c>
      <c r="G543" s="165">
        <v>45</v>
      </c>
    </row>
    <row r="544" spans="1:7">
      <c r="A544" s="164">
        <v>543</v>
      </c>
      <c r="B544" s="166">
        <v>36149</v>
      </c>
      <c r="C544" s="165" t="s">
        <v>1036</v>
      </c>
      <c r="D544" s="165" t="s">
        <v>1055</v>
      </c>
      <c r="E544" s="165" t="s">
        <v>1034</v>
      </c>
      <c r="F544" s="165">
        <v>3</v>
      </c>
      <c r="G544" s="165">
        <v>102</v>
      </c>
    </row>
    <row r="545" spans="1:7">
      <c r="A545" s="164">
        <v>544</v>
      </c>
      <c r="B545" s="166">
        <v>36007</v>
      </c>
      <c r="C545" s="165" t="s">
        <v>1053</v>
      </c>
      <c r="D545" s="165" t="s">
        <v>1055</v>
      </c>
      <c r="E545" s="165" t="s">
        <v>1034</v>
      </c>
      <c r="F545" s="165">
        <v>2</v>
      </c>
      <c r="G545" s="165">
        <v>68</v>
      </c>
    </row>
    <row r="546" spans="1:7">
      <c r="A546" s="164">
        <v>545</v>
      </c>
      <c r="B546" s="166">
        <v>36096</v>
      </c>
      <c r="C546" s="165" t="s">
        <v>1032</v>
      </c>
      <c r="D546" s="165" t="s">
        <v>1033</v>
      </c>
      <c r="E546" s="165" t="s">
        <v>1034</v>
      </c>
      <c r="F546" s="165">
        <v>4</v>
      </c>
      <c r="G546" s="165">
        <v>80</v>
      </c>
    </row>
    <row r="547" spans="1:7">
      <c r="A547" s="164">
        <v>546</v>
      </c>
      <c r="B547" s="166">
        <v>36023</v>
      </c>
      <c r="C547" s="165" t="s">
        <v>1050</v>
      </c>
      <c r="D547" s="165" t="s">
        <v>1033</v>
      </c>
      <c r="E547" s="165" t="s">
        <v>1034</v>
      </c>
      <c r="F547" s="165">
        <v>2</v>
      </c>
      <c r="G547" s="165">
        <v>40</v>
      </c>
    </row>
    <row r="548" spans="1:7">
      <c r="A548" s="164">
        <v>547</v>
      </c>
      <c r="B548" s="166">
        <v>36152</v>
      </c>
      <c r="C548" s="165" t="s">
        <v>1036</v>
      </c>
      <c r="D548" s="165" t="s">
        <v>1052</v>
      </c>
      <c r="E548" s="165" t="s">
        <v>1034</v>
      </c>
      <c r="F548" s="165">
        <v>1</v>
      </c>
      <c r="G548" s="165">
        <v>352</v>
      </c>
    </row>
    <row r="549" spans="1:7">
      <c r="A549" s="164">
        <v>548</v>
      </c>
      <c r="B549" s="166">
        <v>36012</v>
      </c>
      <c r="C549" s="165" t="s">
        <v>1032</v>
      </c>
      <c r="D549" s="165" t="s">
        <v>1042</v>
      </c>
      <c r="E549" s="165" t="s">
        <v>1034</v>
      </c>
      <c r="F549" s="165">
        <v>2</v>
      </c>
      <c r="G549" s="165">
        <v>110</v>
      </c>
    </row>
    <row r="550" spans="1:7">
      <c r="A550" s="164">
        <v>549</v>
      </c>
      <c r="B550" s="166">
        <v>35965</v>
      </c>
      <c r="C550" s="165" t="s">
        <v>1036</v>
      </c>
      <c r="D550" s="165" t="s">
        <v>1039</v>
      </c>
      <c r="E550" s="165" t="s">
        <v>1034</v>
      </c>
      <c r="F550" s="165">
        <v>5</v>
      </c>
      <c r="G550" s="165">
        <v>40</v>
      </c>
    </row>
    <row r="551" spans="1:7">
      <c r="A551" s="164">
        <v>550</v>
      </c>
      <c r="B551" s="166">
        <v>35896</v>
      </c>
      <c r="C551" s="165" t="s">
        <v>1032</v>
      </c>
      <c r="D551" s="165" t="s">
        <v>1039</v>
      </c>
      <c r="E551" s="165" t="s">
        <v>1034</v>
      </c>
      <c r="F551" s="165">
        <v>5</v>
      </c>
      <c r="G551" s="165">
        <v>40</v>
      </c>
    </row>
    <row r="552" spans="1:7">
      <c r="A552" s="164">
        <v>551</v>
      </c>
      <c r="B552" s="166">
        <v>35958</v>
      </c>
      <c r="C552" s="165" t="s">
        <v>1056</v>
      </c>
      <c r="D552" s="165" t="s">
        <v>1042</v>
      </c>
      <c r="E552" s="165" t="s">
        <v>1034</v>
      </c>
      <c r="F552" s="165">
        <v>4</v>
      </c>
      <c r="G552" s="165">
        <v>220</v>
      </c>
    </row>
    <row r="553" spans="1:7">
      <c r="A553" s="164">
        <v>552</v>
      </c>
      <c r="B553" s="166">
        <v>35897</v>
      </c>
      <c r="C553" s="165" t="s">
        <v>1036</v>
      </c>
      <c r="D553" s="165" t="s">
        <v>1051</v>
      </c>
      <c r="E553" s="165" t="s">
        <v>1034</v>
      </c>
      <c r="F553" s="165">
        <v>2</v>
      </c>
      <c r="G553" s="165">
        <v>30</v>
      </c>
    </row>
    <row r="554" spans="1:7">
      <c r="A554" s="164">
        <v>553</v>
      </c>
      <c r="B554" s="166">
        <v>35947</v>
      </c>
      <c r="C554" s="165" t="s">
        <v>1032</v>
      </c>
      <c r="D554" s="165" t="s">
        <v>1033</v>
      </c>
      <c r="E554" s="165" t="s">
        <v>1034</v>
      </c>
      <c r="F554" s="165">
        <v>1</v>
      </c>
      <c r="G554" s="165">
        <v>20</v>
      </c>
    </row>
    <row r="555" spans="1:7">
      <c r="A555" s="164">
        <v>554</v>
      </c>
      <c r="B555" s="166">
        <v>35827</v>
      </c>
      <c r="C555" s="165" t="s">
        <v>1036</v>
      </c>
      <c r="D555" s="165" t="s">
        <v>1041</v>
      </c>
      <c r="E555" s="165" t="s">
        <v>1034</v>
      </c>
      <c r="F555" s="165">
        <v>2</v>
      </c>
      <c r="G555" s="165">
        <v>590</v>
      </c>
    </row>
    <row r="556" spans="1:7">
      <c r="A556" s="164">
        <v>555</v>
      </c>
      <c r="B556" s="166">
        <v>36093</v>
      </c>
      <c r="C556" s="165" t="s">
        <v>1032</v>
      </c>
      <c r="D556" s="165" t="s">
        <v>1055</v>
      </c>
      <c r="E556" s="165" t="s">
        <v>1034</v>
      </c>
      <c r="F556" s="165">
        <v>4</v>
      </c>
      <c r="G556" s="165">
        <v>136</v>
      </c>
    </row>
    <row r="557" spans="1:7">
      <c r="A557" s="164">
        <v>556</v>
      </c>
      <c r="B557" s="166">
        <v>36075</v>
      </c>
      <c r="C557" s="165" t="s">
        <v>1036</v>
      </c>
      <c r="D557" s="165" t="s">
        <v>1041</v>
      </c>
      <c r="E557" s="165" t="s">
        <v>1034</v>
      </c>
      <c r="F557" s="165">
        <v>5</v>
      </c>
      <c r="G557" s="165">
        <v>1475</v>
      </c>
    </row>
    <row r="558" spans="1:7">
      <c r="A558" s="164">
        <v>557</v>
      </c>
      <c r="B558" s="166">
        <v>35874</v>
      </c>
      <c r="C558" s="165" t="s">
        <v>1036</v>
      </c>
      <c r="D558" s="165" t="s">
        <v>1037</v>
      </c>
      <c r="E558" s="165" t="s">
        <v>1054</v>
      </c>
      <c r="F558" s="165">
        <v>1</v>
      </c>
      <c r="G558" s="165">
        <v>598</v>
      </c>
    </row>
    <row r="559" spans="1:7">
      <c r="A559" s="164">
        <v>558</v>
      </c>
      <c r="B559" s="166">
        <v>36007</v>
      </c>
      <c r="C559" s="165" t="s">
        <v>1053</v>
      </c>
      <c r="D559" s="165" t="s">
        <v>1047</v>
      </c>
      <c r="E559" s="165" t="s">
        <v>1034</v>
      </c>
      <c r="F559" s="165">
        <v>5</v>
      </c>
      <c r="G559" s="165">
        <v>475</v>
      </c>
    </row>
    <row r="560" spans="1:7">
      <c r="A560" s="164">
        <v>559</v>
      </c>
      <c r="B560" s="166">
        <v>35920</v>
      </c>
      <c r="C560" s="165" t="s">
        <v>1032</v>
      </c>
      <c r="D560" s="165" t="s">
        <v>1037</v>
      </c>
      <c r="E560" s="165" t="s">
        <v>1034</v>
      </c>
      <c r="F560" s="165">
        <v>5</v>
      </c>
      <c r="G560" s="165">
        <v>2990</v>
      </c>
    </row>
    <row r="561" spans="1:7">
      <c r="A561" s="164">
        <v>560</v>
      </c>
      <c r="B561" s="166">
        <v>35964</v>
      </c>
      <c r="C561" s="165" t="s">
        <v>1053</v>
      </c>
      <c r="D561" s="165" t="s">
        <v>1037</v>
      </c>
      <c r="E561" s="165" t="s">
        <v>1034</v>
      </c>
      <c r="F561" s="165">
        <v>4</v>
      </c>
      <c r="G561" s="165">
        <v>2392</v>
      </c>
    </row>
    <row r="562" spans="1:7">
      <c r="A562" s="164">
        <v>561</v>
      </c>
      <c r="B562" s="166">
        <v>36153</v>
      </c>
      <c r="C562" s="165" t="s">
        <v>1032</v>
      </c>
      <c r="D562" s="165" t="s">
        <v>1052</v>
      </c>
      <c r="E562" s="165" t="s">
        <v>1034</v>
      </c>
      <c r="F562" s="165">
        <v>4</v>
      </c>
      <c r="G562" s="165">
        <v>1408</v>
      </c>
    </row>
    <row r="563" spans="1:7">
      <c r="A563" s="164">
        <v>562</v>
      </c>
      <c r="B563" s="166">
        <v>36072</v>
      </c>
      <c r="C563" s="165" t="s">
        <v>1050</v>
      </c>
      <c r="D563" s="165" t="s">
        <v>1039</v>
      </c>
      <c r="E563" s="165" t="s">
        <v>1034</v>
      </c>
      <c r="F563" s="165">
        <v>3</v>
      </c>
      <c r="G563" s="165">
        <v>24</v>
      </c>
    </row>
    <row r="564" spans="1:7">
      <c r="A564" s="164">
        <v>563</v>
      </c>
      <c r="B564" s="166">
        <v>36114</v>
      </c>
      <c r="C564" s="165" t="s">
        <v>1032</v>
      </c>
      <c r="D564" s="165" t="s">
        <v>1039</v>
      </c>
      <c r="E564" s="165" t="s">
        <v>1034</v>
      </c>
      <c r="F564" s="165">
        <v>5</v>
      </c>
      <c r="G564" s="165">
        <v>40</v>
      </c>
    </row>
    <row r="565" spans="1:7">
      <c r="A565" s="164">
        <v>564</v>
      </c>
      <c r="B565" s="166">
        <v>36056</v>
      </c>
      <c r="C565" s="165" t="s">
        <v>1050</v>
      </c>
      <c r="D565" s="165" t="s">
        <v>1033</v>
      </c>
      <c r="E565" s="165" t="s">
        <v>1034</v>
      </c>
      <c r="F565" s="165">
        <v>4</v>
      </c>
      <c r="G565" s="165">
        <v>80</v>
      </c>
    </row>
    <row r="566" spans="1:7">
      <c r="A566" s="164">
        <v>565</v>
      </c>
      <c r="B566" s="166">
        <v>36132</v>
      </c>
      <c r="C566" s="165" t="s">
        <v>1036</v>
      </c>
      <c r="D566" s="165" t="s">
        <v>1055</v>
      </c>
      <c r="E566" s="165" t="s">
        <v>1034</v>
      </c>
      <c r="F566" s="165">
        <v>4</v>
      </c>
      <c r="G566" s="165">
        <v>136</v>
      </c>
    </row>
    <row r="567" spans="1:7">
      <c r="A567" s="164">
        <v>566</v>
      </c>
      <c r="B567" s="166">
        <v>36151</v>
      </c>
      <c r="C567" s="165" t="s">
        <v>1053</v>
      </c>
      <c r="D567" s="165" t="s">
        <v>1052</v>
      </c>
      <c r="E567" s="165" t="s">
        <v>1034</v>
      </c>
      <c r="F567" s="165">
        <v>4</v>
      </c>
      <c r="G567" s="165">
        <v>1408</v>
      </c>
    </row>
    <row r="568" spans="1:7">
      <c r="A568" s="164">
        <v>567</v>
      </c>
      <c r="B568" s="166">
        <v>36156</v>
      </c>
      <c r="C568" s="165" t="s">
        <v>1036</v>
      </c>
      <c r="D568" s="165" t="s">
        <v>1039</v>
      </c>
      <c r="E568" s="165" t="s">
        <v>1034</v>
      </c>
      <c r="F568" s="165">
        <v>2</v>
      </c>
      <c r="G568" s="165">
        <v>16</v>
      </c>
    </row>
    <row r="569" spans="1:7">
      <c r="A569" s="164">
        <v>568</v>
      </c>
      <c r="B569" s="166">
        <v>36156</v>
      </c>
      <c r="C569" s="165" t="s">
        <v>1050</v>
      </c>
      <c r="D569" s="165" t="s">
        <v>1039</v>
      </c>
      <c r="E569" s="165" t="s">
        <v>1034</v>
      </c>
      <c r="F569" s="165">
        <v>3</v>
      </c>
      <c r="G569" s="165">
        <v>24</v>
      </c>
    </row>
    <row r="570" spans="1:7">
      <c r="A570" s="164">
        <v>569</v>
      </c>
      <c r="B570" s="166">
        <v>36013</v>
      </c>
      <c r="C570" s="165" t="s">
        <v>1036</v>
      </c>
      <c r="D570" s="165" t="s">
        <v>1049</v>
      </c>
      <c r="E570" s="165" t="s">
        <v>1034</v>
      </c>
      <c r="F570" s="165">
        <v>5</v>
      </c>
      <c r="G570" s="165">
        <v>130</v>
      </c>
    </row>
    <row r="571" spans="1:7">
      <c r="A571" s="164">
        <v>570</v>
      </c>
      <c r="B571" s="166">
        <v>35976</v>
      </c>
      <c r="C571" s="165" t="s">
        <v>1036</v>
      </c>
      <c r="D571" s="165" t="s">
        <v>1049</v>
      </c>
      <c r="E571" s="165" t="s">
        <v>1034</v>
      </c>
      <c r="F571" s="165">
        <v>2</v>
      </c>
      <c r="G571" s="165">
        <v>52</v>
      </c>
    </row>
    <row r="572" spans="1:7">
      <c r="A572" s="164">
        <v>571</v>
      </c>
      <c r="B572" s="166">
        <v>36107</v>
      </c>
      <c r="C572" s="165" t="s">
        <v>1036</v>
      </c>
      <c r="D572" s="165" t="s">
        <v>1052</v>
      </c>
      <c r="E572" s="165" t="s">
        <v>1038</v>
      </c>
      <c r="F572" s="165">
        <v>1</v>
      </c>
      <c r="G572" s="165">
        <v>352</v>
      </c>
    </row>
    <row r="573" spans="1:7">
      <c r="A573" s="164">
        <v>572</v>
      </c>
      <c r="B573" s="166">
        <v>35954</v>
      </c>
      <c r="C573" s="165" t="s">
        <v>1032</v>
      </c>
      <c r="D573" s="165" t="s">
        <v>1033</v>
      </c>
      <c r="E573" s="165" t="s">
        <v>1034</v>
      </c>
      <c r="F573" s="165">
        <v>3</v>
      </c>
      <c r="G573" s="165">
        <v>60</v>
      </c>
    </row>
    <row r="574" spans="1:7">
      <c r="A574" s="164">
        <v>573</v>
      </c>
      <c r="B574" s="166">
        <v>36138</v>
      </c>
      <c r="C574" s="165" t="s">
        <v>1032</v>
      </c>
      <c r="D574" s="165" t="s">
        <v>1051</v>
      </c>
      <c r="E574" s="165" t="s">
        <v>1034</v>
      </c>
      <c r="F574" s="165">
        <v>2</v>
      </c>
      <c r="G574" s="165">
        <v>30</v>
      </c>
    </row>
    <row r="575" spans="1:7">
      <c r="A575" s="164">
        <v>574</v>
      </c>
      <c r="B575" s="166">
        <v>35806</v>
      </c>
      <c r="C575" s="165" t="s">
        <v>1050</v>
      </c>
      <c r="D575" s="165" t="s">
        <v>1037</v>
      </c>
      <c r="E575" s="165" t="s">
        <v>1034</v>
      </c>
      <c r="F575" s="165">
        <v>4</v>
      </c>
      <c r="G575" s="165">
        <v>2392</v>
      </c>
    </row>
    <row r="576" spans="1:7">
      <c r="A576" s="164">
        <v>575</v>
      </c>
      <c r="B576" s="166">
        <v>36157</v>
      </c>
      <c r="C576" s="165" t="s">
        <v>1032</v>
      </c>
      <c r="D576" s="165" t="s">
        <v>1055</v>
      </c>
      <c r="E576" s="165" t="s">
        <v>1034</v>
      </c>
      <c r="F576" s="165">
        <v>4</v>
      </c>
      <c r="G576" s="165">
        <v>136</v>
      </c>
    </row>
    <row r="577" spans="1:7">
      <c r="A577" s="164">
        <v>576</v>
      </c>
      <c r="B577" s="166">
        <v>35927</v>
      </c>
      <c r="C577" s="165" t="s">
        <v>1036</v>
      </c>
      <c r="D577" s="165" t="s">
        <v>1039</v>
      </c>
      <c r="E577" s="165" t="s">
        <v>1034</v>
      </c>
      <c r="F577" s="165">
        <v>2</v>
      </c>
      <c r="G577" s="165">
        <v>16</v>
      </c>
    </row>
    <row r="578" spans="1:7">
      <c r="A578" s="164">
        <v>577</v>
      </c>
      <c r="B578" s="166">
        <v>36007</v>
      </c>
      <c r="C578" s="165" t="s">
        <v>1032</v>
      </c>
      <c r="D578" s="165" t="s">
        <v>1047</v>
      </c>
      <c r="E578" s="165" t="s">
        <v>1034</v>
      </c>
      <c r="F578" s="165">
        <v>3</v>
      </c>
      <c r="G578" s="165">
        <v>285</v>
      </c>
    </row>
    <row r="579" spans="1:7">
      <c r="A579" s="164">
        <v>578</v>
      </c>
      <c r="B579" s="166">
        <v>35950</v>
      </c>
      <c r="C579" s="165" t="s">
        <v>1036</v>
      </c>
      <c r="D579" s="165" t="s">
        <v>1042</v>
      </c>
      <c r="E579" s="165" t="s">
        <v>1034</v>
      </c>
      <c r="F579" s="165">
        <v>4</v>
      </c>
      <c r="G579" s="165">
        <v>220</v>
      </c>
    </row>
    <row r="580" spans="1:7">
      <c r="A580" s="164">
        <v>579</v>
      </c>
      <c r="B580" s="166">
        <v>36144</v>
      </c>
      <c r="C580" s="165" t="s">
        <v>1036</v>
      </c>
      <c r="D580" s="165" t="s">
        <v>1037</v>
      </c>
      <c r="E580" s="165" t="s">
        <v>1034</v>
      </c>
      <c r="F580" s="165">
        <v>3</v>
      </c>
      <c r="G580" s="165">
        <v>1794</v>
      </c>
    </row>
    <row r="581" spans="1:7">
      <c r="A581" s="164">
        <v>580</v>
      </c>
      <c r="B581" s="166">
        <v>35822</v>
      </c>
      <c r="C581" s="165" t="s">
        <v>1032</v>
      </c>
      <c r="D581" s="165" t="s">
        <v>1037</v>
      </c>
      <c r="E581" s="165" t="s">
        <v>1034</v>
      </c>
      <c r="F581" s="165">
        <v>5</v>
      </c>
      <c r="G581" s="165">
        <v>2990</v>
      </c>
    </row>
    <row r="582" spans="1:7">
      <c r="A582" s="164">
        <v>581</v>
      </c>
      <c r="B582" s="166">
        <v>35955</v>
      </c>
      <c r="C582" s="165" t="s">
        <v>1032</v>
      </c>
      <c r="D582" s="165" t="s">
        <v>1042</v>
      </c>
      <c r="E582" s="165" t="s">
        <v>1034</v>
      </c>
      <c r="F582" s="165">
        <v>5</v>
      </c>
      <c r="G582" s="165">
        <v>275</v>
      </c>
    </row>
    <row r="583" spans="1:7">
      <c r="A583" s="164">
        <v>582</v>
      </c>
      <c r="B583" s="166">
        <v>36025</v>
      </c>
      <c r="C583" s="165" t="s">
        <v>1050</v>
      </c>
      <c r="D583" s="165" t="s">
        <v>1039</v>
      </c>
      <c r="E583" s="165" t="s">
        <v>1034</v>
      </c>
      <c r="F583" s="165">
        <v>4</v>
      </c>
      <c r="G583" s="165">
        <v>32</v>
      </c>
    </row>
    <row r="584" spans="1:7">
      <c r="A584" s="164">
        <v>583</v>
      </c>
      <c r="B584" s="166">
        <v>36122</v>
      </c>
      <c r="C584" s="165" t="s">
        <v>1036</v>
      </c>
      <c r="D584" s="165" t="s">
        <v>1033</v>
      </c>
      <c r="E584" s="165" t="s">
        <v>1038</v>
      </c>
      <c r="F584" s="165">
        <v>2</v>
      </c>
      <c r="G584" s="165">
        <v>40</v>
      </c>
    </row>
    <row r="585" spans="1:7">
      <c r="A585" s="164">
        <v>584</v>
      </c>
      <c r="B585" s="166">
        <v>35913</v>
      </c>
      <c r="C585" s="165" t="s">
        <v>1050</v>
      </c>
      <c r="D585" s="165" t="s">
        <v>1042</v>
      </c>
      <c r="E585" s="165" t="s">
        <v>1034</v>
      </c>
      <c r="F585" s="165">
        <v>5</v>
      </c>
      <c r="G585" s="165">
        <v>275</v>
      </c>
    </row>
    <row r="586" spans="1:7">
      <c r="A586" s="164">
        <v>585</v>
      </c>
      <c r="B586" s="166">
        <v>36086</v>
      </c>
      <c r="C586" s="165" t="s">
        <v>1032</v>
      </c>
      <c r="D586" s="165" t="s">
        <v>1041</v>
      </c>
      <c r="E586" s="165" t="s">
        <v>1038</v>
      </c>
      <c r="F586" s="165">
        <v>4</v>
      </c>
      <c r="G586" s="165">
        <v>1180</v>
      </c>
    </row>
    <row r="587" spans="1:7">
      <c r="A587" s="164">
        <v>586</v>
      </c>
      <c r="B587" s="166">
        <v>36118</v>
      </c>
      <c r="C587" s="165" t="s">
        <v>1036</v>
      </c>
      <c r="D587" s="165" t="s">
        <v>1051</v>
      </c>
      <c r="E587" s="165" t="s">
        <v>1034</v>
      </c>
      <c r="F587" s="165">
        <v>4</v>
      </c>
      <c r="G587" s="165">
        <v>60</v>
      </c>
    </row>
    <row r="588" spans="1:7">
      <c r="A588" s="164">
        <v>587</v>
      </c>
      <c r="B588" s="166">
        <v>35912</v>
      </c>
      <c r="C588" s="165" t="s">
        <v>1050</v>
      </c>
      <c r="D588" s="165" t="s">
        <v>1041</v>
      </c>
      <c r="E588" s="165" t="s">
        <v>1038</v>
      </c>
      <c r="F588" s="165">
        <v>1</v>
      </c>
      <c r="G588" s="165">
        <v>295</v>
      </c>
    </row>
    <row r="589" spans="1:7">
      <c r="A589" s="164">
        <v>588</v>
      </c>
      <c r="B589" s="166">
        <v>35823</v>
      </c>
      <c r="C589" s="165" t="s">
        <v>1032</v>
      </c>
      <c r="D589" s="165" t="s">
        <v>1047</v>
      </c>
      <c r="E589" s="165" t="s">
        <v>1034</v>
      </c>
      <c r="F589" s="165">
        <v>4</v>
      </c>
      <c r="G589" s="165">
        <v>380</v>
      </c>
    </row>
    <row r="590" spans="1:7">
      <c r="A590" s="164">
        <v>589</v>
      </c>
      <c r="B590" s="166">
        <v>35877</v>
      </c>
      <c r="C590" s="165" t="s">
        <v>1032</v>
      </c>
      <c r="D590" s="165" t="s">
        <v>1049</v>
      </c>
      <c r="E590" s="165" t="s">
        <v>1038</v>
      </c>
      <c r="F590" s="165">
        <v>5</v>
      </c>
      <c r="G590" s="165">
        <v>130</v>
      </c>
    </row>
    <row r="591" spans="1:7">
      <c r="A591" s="164">
        <v>590</v>
      </c>
      <c r="B591" s="166">
        <v>36009</v>
      </c>
      <c r="C591" s="165" t="s">
        <v>1032</v>
      </c>
      <c r="D591" s="165" t="s">
        <v>1055</v>
      </c>
      <c r="E591" s="165" t="s">
        <v>1034</v>
      </c>
      <c r="F591" s="165">
        <v>3</v>
      </c>
      <c r="G591" s="165">
        <v>102</v>
      </c>
    </row>
    <row r="592" spans="1:7">
      <c r="A592" s="164">
        <v>591</v>
      </c>
      <c r="B592" s="166">
        <v>35971</v>
      </c>
      <c r="C592" s="165" t="s">
        <v>1036</v>
      </c>
      <c r="D592" s="165" t="s">
        <v>1047</v>
      </c>
      <c r="E592" s="165" t="s">
        <v>1034</v>
      </c>
      <c r="F592" s="165">
        <v>2</v>
      </c>
      <c r="G592" s="165">
        <v>190</v>
      </c>
    </row>
    <row r="593" spans="1:7">
      <c r="A593" s="164">
        <v>592</v>
      </c>
      <c r="B593" s="166">
        <v>35849</v>
      </c>
      <c r="C593" s="165" t="s">
        <v>1032</v>
      </c>
      <c r="D593" s="165" t="s">
        <v>1049</v>
      </c>
      <c r="E593" s="165" t="s">
        <v>1034</v>
      </c>
      <c r="F593" s="165">
        <v>4</v>
      </c>
      <c r="G593" s="165">
        <v>104</v>
      </c>
    </row>
    <row r="594" spans="1:7">
      <c r="A594" s="164">
        <v>593</v>
      </c>
      <c r="B594" s="166">
        <v>36079</v>
      </c>
      <c r="C594" s="165" t="s">
        <v>1036</v>
      </c>
      <c r="D594" s="165" t="s">
        <v>1052</v>
      </c>
      <c r="E594" s="165" t="s">
        <v>1034</v>
      </c>
      <c r="F594" s="165">
        <v>4</v>
      </c>
      <c r="G594" s="165">
        <v>1408</v>
      </c>
    </row>
    <row r="595" spans="1:7">
      <c r="A595" s="164">
        <v>594</v>
      </c>
      <c r="B595" s="166">
        <v>36088</v>
      </c>
      <c r="C595" s="165" t="s">
        <v>1032</v>
      </c>
      <c r="D595" s="165" t="s">
        <v>1039</v>
      </c>
      <c r="E595" s="165" t="s">
        <v>1034</v>
      </c>
      <c r="F595" s="165">
        <v>1</v>
      </c>
      <c r="G595" s="165">
        <v>8</v>
      </c>
    </row>
    <row r="596" spans="1:7">
      <c r="A596" s="164">
        <v>595</v>
      </c>
      <c r="B596" s="166">
        <v>36133</v>
      </c>
      <c r="C596" s="165" t="s">
        <v>1056</v>
      </c>
      <c r="D596" s="165" t="s">
        <v>1049</v>
      </c>
      <c r="E596" s="165" t="s">
        <v>1034</v>
      </c>
      <c r="F596" s="165">
        <v>2</v>
      </c>
      <c r="G596" s="165">
        <v>52</v>
      </c>
    </row>
    <row r="597" spans="1:7">
      <c r="A597" s="164">
        <v>596</v>
      </c>
      <c r="B597" s="166">
        <v>35833</v>
      </c>
      <c r="C597" s="165" t="s">
        <v>1036</v>
      </c>
      <c r="D597" s="165" t="s">
        <v>1051</v>
      </c>
      <c r="E597" s="165" t="s">
        <v>1034</v>
      </c>
      <c r="F597" s="165">
        <v>3</v>
      </c>
      <c r="G597" s="165">
        <v>45</v>
      </c>
    </row>
    <row r="598" spans="1:7">
      <c r="A598" s="164">
        <v>597</v>
      </c>
      <c r="B598" s="166">
        <v>35844</v>
      </c>
      <c r="C598" s="165" t="s">
        <v>1032</v>
      </c>
      <c r="D598" s="165" t="s">
        <v>1055</v>
      </c>
      <c r="E598" s="165" t="s">
        <v>1034</v>
      </c>
      <c r="F598" s="165">
        <v>1</v>
      </c>
      <c r="G598" s="165">
        <v>34</v>
      </c>
    </row>
    <row r="599" spans="1:7">
      <c r="A599" s="164">
        <v>598</v>
      </c>
      <c r="B599" s="166">
        <v>35851</v>
      </c>
      <c r="C599" s="165" t="s">
        <v>1053</v>
      </c>
      <c r="D599" s="165" t="s">
        <v>1051</v>
      </c>
      <c r="E599" s="165" t="s">
        <v>1038</v>
      </c>
      <c r="F599" s="165">
        <v>2</v>
      </c>
      <c r="G599" s="165">
        <v>30</v>
      </c>
    </row>
    <row r="600" spans="1:7">
      <c r="A600" s="164">
        <v>599</v>
      </c>
      <c r="B600" s="166">
        <v>35884</v>
      </c>
      <c r="C600" s="165" t="s">
        <v>1056</v>
      </c>
      <c r="D600" s="165" t="s">
        <v>1042</v>
      </c>
      <c r="E600" s="165" t="s">
        <v>1038</v>
      </c>
      <c r="F600" s="165">
        <v>2</v>
      </c>
      <c r="G600" s="165">
        <v>110</v>
      </c>
    </row>
    <row r="601" spans="1:7">
      <c r="A601" s="164">
        <v>600</v>
      </c>
      <c r="B601" s="166">
        <v>36081</v>
      </c>
      <c r="C601" s="165" t="s">
        <v>1053</v>
      </c>
      <c r="D601" s="165" t="s">
        <v>1049</v>
      </c>
      <c r="E601" s="165" t="s">
        <v>1034</v>
      </c>
      <c r="F601" s="165">
        <v>2</v>
      </c>
      <c r="G601" s="165">
        <v>52</v>
      </c>
    </row>
    <row r="602" spans="1:7">
      <c r="A602" s="164">
        <v>601</v>
      </c>
      <c r="B602" s="166">
        <v>35943</v>
      </c>
      <c r="C602" s="165" t="s">
        <v>1050</v>
      </c>
      <c r="D602" s="165" t="s">
        <v>1052</v>
      </c>
      <c r="E602" s="165" t="s">
        <v>1034</v>
      </c>
      <c r="F602" s="165">
        <v>2</v>
      </c>
      <c r="G602" s="165">
        <v>704</v>
      </c>
    </row>
    <row r="603" spans="1:7">
      <c r="A603" s="164">
        <v>602</v>
      </c>
      <c r="B603" s="166">
        <v>36039</v>
      </c>
      <c r="C603" s="165" t="s">
        <v>1036</v>
      </c>
      <c r="D603" s="165" t="s">
        <v>1033</v>
      </c>
      <c r="E603" s="165" t="s">
        <v>1034</v>
      </c>
      <c r="F603" s="165">
        <v>2</v>
      </c>
      <c r="G603" s="165">
        <v>40</v>
      </c>
    </row>
    <row r="604" spans="1:7">
      <c r="A604" s="164">
        <v>603</v>
      </c>
      <c r="B604" s="166">
        <v>36052</v>
      </c>
      <c r="C604" s="165" t="s">
        <v>1036</v>
      </c>
      <c r="D604" s="165" t="s">
        <v>1037</v>
      </c>
      <c r="E604" s="165" t="s">
        <v>1038</v>
      </c>
      <c r="F604" s="165">
        <v>2</v>
      </c>
      <c r="G604" s="165">
        <v>1196</v>
      </c>
    </row>
    <row r="605" spans="1:7">
      <c r="A605" s="164">
        <v>604</v>
      </c>
      <c r="B605" s="166">
        <v>35976</v>
      </c>
      <c r="C605" s="165" t="s">
        <v>1036</v>
      </c>
      <c r="D605" s="165" t="s">
        <v>1037</v>
      </c>
      <c r="E605" s="165" t="s">
        <v>1034</v>
      </c>
      <c r="F605" s="165">
        <v>3</v>
      </c>
      <c r="G605" s="165">
        <v>1794</v>
      </c>
    </row>
    <row r="606" spans="1:7">
      <c r="A606" s="164">
        <v>605</v>
      </c>
      <c r="B606" s="166">
        <v>35942</v>
      </c>
      <c r="C606" s="165" t="s">
        <v>1050</v>
      </c>
      <c r="D606" s="165" t="s">
        <v>1049</v>
      </c>
      <c r="E606" s="165" t="s">
        <v>1034</v>
      </c>
      <c r="F606" s="165">
        <v>2</v>
      </c>
      <c r="G606" s="165">
        <v>52</v>
      </c>
    </row>
    <row r="607" spans="1:7">
      <c r="A607" s="164">
        <v>606</v>
      </c>
      <c r="B607" s="166">
        <v>35876</v>
      </c>
      <c r="C607" s="165" t="s">
        <v>1036</v>
      </c>
      <c r="D607" s="165" t="s">
        <v>1033</v>
      </c>
      <c r="E607" s="165" t="s">
        <v>1034</v>
      </c>
      <c r="F607" s="165">
        <v>4</v>
      </c>
      <c r="G607" s="165">
        <v>80</v>
      </c>
    </row>
    <row r="608" spans="1:7">
      <c r="A608" s="164">
        <v>607</v>
      </c>
      <c r="B608" s="166">
        <v>35871</v>
      </c>
      <c r="C608" s="165" t="s">
        <v>1053</v>
      </c>
      <c r="D608" s="165" t="s">
        <v>1051</v>
      </c>
      <c r="E608" s="165" t="s">
        <v>1034</v>
      </c>
      <c r="F608" s="165">
        <v>2</v>
      </c>
      <c r="G608" s="165">
        <v>30</v>
      </c>
    </row>
    <row r="609" spans="1:7">
      <c r="A609" s="164">
        <v>608</v>
      </c>
      <c r="B609" s="166">
        <v>35902</v>
      </c>
      <c r="C609" s="165" t="s">
        <v>1036</v>
      </c>
      <c r="D609" s="165" t="s">
        <v>1055</v>
      </c>
      <c r="E609" s="165" t="s">
        <v>1034</v>
      </c>
      <c r="F609" s="165">
        <v>2</v>
      </c>
      <c r="G609" s="165">
        <v>68</v>
      </c>
    </row>
    <row r="610" spans="1:7">
      <c r="A610" s="164">
        <v>609</v>
      </c>
      <c r="B610" s="166">
        <v>35815</v>
      </c>
      <c r="C610" s="165" t="s">
        <v>1036</v>
      </c>
      <c r="D610" s="165" t="s">
        <v>1041</v>
      </c>
      <c r="E610" s="165" t="s">
        <v>1034</v>
      </c>
      <c r="F610" s="165">
        <v>2</v>
      </c>
      <c r="G610" s="165">
        <v>590</v>
      </c>
    </row>
    <row r="611" spans="1:7">
      <c r="A611" s="164">
        <v>610</v>
      </c>
      <c r="B611" s="166">
        <v>36077</v>
      </c>
      <c r="C611" s="165" t="s">
        <v>1032</v>
      </c>
      <c r="D611" s="165" t="s">
        <v>1039</v>
      </c>
      <c r="E611" s="165" t="s">
        <v>1034</v>
      </c>
      <c r="F611" s="165">
        <v>5</v>
      </c>
      <c r="G611" s="165">
        <v>40</v>
      </c>
    </row>
    <row r="612" spans="1:7">
      <c r="A612" s="164">
        <v>611</v>
      </c>
      <c r="B612" s="166">
        <v>35986</v>
      </c>
      <c r="C612" s="165" t="s">
        <v>1032</v>
      </c>
      <c r="D612" s="165" t="s">
        <v>1041</v>
      </c>
      <c r="E612" s="165" t="s">
        <v>1034</v>
      </c>
      <c r="F612" s="165">
        <v>2</v>
      </c>
      <c r="G612" s="165">
        <v>590</v>
      </c>
    </row>
    <row r="613" spans="1:7">
      <c r="A613" s="164">
        <v>612</v>
      </c>
      <c r="B613" s="166">
        <v>36029</v>
      </c>
      <c r="C613" s="165" t="s">
        <v>1050</v>
      </c>
      <c r="D613" s="165" t="s">
        <v>1041</v>
      </c>
      <c r="E613" s="165" t="s">
        <v>1034</v>
      </c>
      <c r="F613" s="165">
        <v>1</v>
      </c>
      <c r="G613" s="165">
        <v>295</v>
      </c>
    </row>
    <row r="614" spans="1:7">
      <c r="A614" s="164">
        <v>613</v>
      </c>
      <c r="B614" s="166">
        <v>35986</v>
      </c>
      <c r="C614" s="165" t="s">
        <v>1032</v>
      </c>
      <c r="D614" s="165" t="s">
        <v>1049</v>
      </c>
      <c r="E614" s="165" t="s">
        <v>1034</v>
      </c>
      <c r="F614" s="165">
        <v>2</v>
      </c>
      <c r="G614" s="165">
        <v>52</v>
      </c>
    </row>
    <row r="615" spans="1:7">
      <c r="A615" s="164">
        <v>614</v>
      </c>
      <c r="B615" s="166">
        <v>36019</v>
      </c>
      <c r="C615" s="165" t="s">
        <v>1036</v>
      </c>
      <c r="D615" s="165" t="s">
        <v>1037</v>
      </c>
      <c r="E615" s="165" t="s">
        <v>1034</v>
      </c>
      <c r="F615" s="165">
        <v>2</v>
      </c>
      <c r="G615" s="165">
        <v>1196</v>
      </c>
    </row>
    <row r="616" spans="1:7">
      <c r="A616" s="164">
        <v>615</v>
      </c>
      <c r="B616" s="166">
        <v>35937</v>
      </c>
      <c r="C616" s="165" t="s">
        <v>1053</v>
      </c>
      <c r="D616" s="165" t="s">
        <v>1041</v>
      </c>
      <c r="E616" s="165" t="s">
        <v>1034</v>
      </c>
      <c r="F616" s="165">
        <v>4</v>
      </c>
      <c r="G616" s="165">
        <v>1180</v>
      </c>
    </row>
    <row r="617" spans="1:7">
      <c r="A617" s="164">
        <v>616</v>
      </c>
      <c r="B617" s="166">
        <v>35933</v>
      </c>
      <c r="C617" s="165" t="s">
        <v>1032</v>
      </c>
      <c r="D617" s="165" t="s">
        <v>1055</v>
      </c>
      <c r="E617" s="165" t="s">
        <v>1038</v>
      </c>
      <c r="F617" s="165">
        <v>5</v>
      </c>
      <c r="G617" s="165">
        <v>170</v>
      </c>
    </row>
    <row r="618" spans="1:7">
      <c r="A618" s="164">
        <v>617</v>
      </c>
      <c r="B618" s="166">
        <v>35961</v>
      </c>
      <c r="C618" s="165" t="s">
        <v>1032</v>
      </c>
      <c r="D618" s="165" t="s">
        <v>1051</v>
      </c>
      <c r="E618" s="165" t="s">
        <v>1034</v>
      </c>
      <c r="F618" s="165">
        <v>5</v>
      </c>
      <c r="G618" s="165">
        <v>75</v>
      </c>
    </row>
    <row r="619" spans="1:7">
      <c r="A619" s="164">
        <v>618</v>
      </c>
      <c r="B619" s="166">
        <v>35936</v>
      </c>
      <c r="C619" s="165" t="s">
        <v>1036</v>
      </c>
      <c r="D619" s="165" t="s">
        <v>1033</v>
      </c>
      <c r="E619" s="165" t="s">
        <v>1034</v>
      </c>
      <c r="F619" s="165">
        <v>1</v>
      </c>
      <c r="G619" s="165">
        <v>20</v>
      </c>
    </row>
    <row r="620" spans="1:7">
      <c r="A620" s="164">
        <v>619</v>
      </c>
      <c r="B620" s="166">
        <v>35950</v>
      </c>
      <c r="C620" s="165" t="s">
        <v>1036</v>
      </c>
      <c r="D620" s="165" t="s">
        <v>1051</v>
      </c>
      <c r="E620" s="165" t="s">
        <v>1034</v>
      </c>
      <c r="F620" s="165">
        <v>3</v>
      </c>
      <c r="G620" s="165">
        <v>45</v>
      </c>
    </row>
    <row r="621" spans="1:7">
      <c r="A621" s="164">
        <v>620</v>
      </c>
      <c r="B621" s="166">
        <v>36029</v>
      </c>
      <c r="C621" s="165" t="s">
        <v>1036</v>
      </c>
      <c r="D621" s="165" t="s">
        <v>1055</v>
      </c>
      <c r="E621" s="165" t="s">
        <v>1034</v>
      </c>
      <c r="F621" s="165">
        <v>5</v>
      </c>
      <c r="G621" s="165">
        <v>170</v>
      </c>
    </row>
    <row r="622" spans="1:7">
      <c r="A622" s="164">
        <v>621</v>
      </c>
      <c r="B622" s="166">
        <v>36080</v>
      </c>
      <c r="C622" s="165" t="s">
        <v>1053</v>
      </c>
      <c r="D622" s="165" t="s">
        <v>1051</v>
      </c>
      <c r="E622" s="165" t="s">
        <v>1034</v>
      </c>
      <c r="F622" s="165">
        <v>1</v>
      </c>
      <c r="G622" s="165">
        <v>15</v>
      </c>
    </row>
    <row r="623" spans="1:7">
      <c r="A623" s="164">
        <v>622</v>
      </c>
      <c r="B623" s="166">
        <v>35896</v>
      </c>
      <c r="C623" s="165" t="s">
        <v>1032</v>
      </c>
      <c r="D623" s="165" t="s">
        <v>1052</v>
      </c>
      <c r="E623" s="165" t="s">
        <v>1034</v>
      </c>
      <c r="F623" s="165">
        <v>2</v>
      </c>
      <c r="G623" s="165">
        <v>704</v>
      </c>
    </row>
    <row r="624" spans="1:7">
      <c r="A624" s="164">
        <v>623</v>
      </c>
      <c r="B624" s="166">
        <v>36032</v>
      </c>
      <c r="C624" s="165" t="s">
        <v>1036</v>
      </c>
      <c r="D624" s="165" t="s">
        <v>1055</v>
      </c>
      <c r="E624" s="165" t="s">
        <v>1038</v>
      </c>
      <c r="F624" s="165">
        <v>2</v>
      </c>
      <c r="G624" s="165">
        <v>68</v>
      </c>
    </row>
    <row r="625" spans="1:7">
      <c r="A625" s="164">
        <v>624</v>
      </c>
      <c r="B625" s="166">
        <v>36156</v>
      </c>
      <c r="C625" s="165" t="s">
        <v>1036</v>
      </c>
      <c r="D625" s="165" t="s">
        <v>1047</v>
      </c>
      <c r="E625" s="165" t="s">
        <v>1054</v>
      </c>
      <c r="F625" s="165">
        <v>1</v>
      </c>
      <c r="G625" s="165">
        <v>95</v>
      </c>
    </row>
    <row r="626" spans="1:7">
      <c r="A626" s="164">
        <v>625</v>
      </c>
      <c r="B626" s="166">
        <v>35951</v>
      </c>
      <c r="C626" s="165" t="s">
        <v>1032</v>
      </c>
      <c r="D626" s="165" t="s">
        <v>1052</v>
      </c>
      <c r="E626" s="165" t="s">
        <v>1034</v>
      </c>
      <c r="F626" s="165">
        <v>4</v>
      </c>
      <c r="G626" s="165">
        <v>1408</v>
      </c>
    </row>
    <row r="627" spans="1:7">
      <c r="A627" s="164">
        <v>626</v>
      </c>
      <c r="B627" s="166">
        <v>36068</v>
      </c>
      <c r="C627" s="165" t="s">
        <v>1032</v>
      </c>
      <c r="D627" s="165" t="s">
        <v>1055</v>
      </c>
      <c r="E627" s="165" t="s">
        <v>1034</v>
      </c>
      <c r="F627" s="165">
        <v>1</v>
      </c>
      <c r="G627" s="165">
        <v>34</v>
      </c>
    </row>
    <row r="628" spans="1:7">
      <c r="A628" s="164">
        <v>627</v>
      </c>
      <c r="B628" s="166">
        <v>36016</v>
      </c>
      <c r="C628" s="165" t="s">
        <v>1032</v>
      </c>
      <c r="D628" s="165" t="s">
        <v>1042</v>
      </c>
      <c r="E628" s="165" t="s">
        <v>1034</v>
      </c>
      <c r="F628" s="165">
        <v>2</v>
      </c>
      <c r="G628" s="165">
        <v>110</v>
      </c>
    </row>
    <row r="629" spans="1:7">
      <c r="A629" s="164">
        <v>628</v>
      </c>
      <c r="B629" s="166">
        <v>35930</v>
      </c>
      <c r="C629" s="165" t="s">
        <v>1056</v>
      </c>
      <c r="D629" s="165" t="s">
        <v>1055</v>
      </c>
      <c r="E629" s="165" t="s">
        <v>1034</v>
      </c>
      <c r="F629" s="165">
        <v>4</v>
      </c>
      <c r="G629" s="165">
        <v>136</v>
      </c>
    </row>
    <row r="630" spans="1:7">
      <c r="A630" s="164">
        <v>629</v>
      </c>
      <c r="B630" s="166">
        <v>35997</v>
      </c>
      <c r="C630" s="165" t="s">
        <v>1036</v>
      </c>
      <c r="D630" s="165" t="s">
        <v>1049</v>
      </c>
      <c r="E630" s="165" t="s">
        <v>1034</v>
      </c>
      <c r="F630" s="165">
        <v>1</v>
      </c>
      <c r="G630" s="165">
        <v>26</v>
      </c>
    </row>
    <row r="631" spans="1:7">
      <c r="A631" s="164">
        <v>630</v>
      </c>
      <c r="B631" s="166">
        <v>36096</v>
      </c>
      <c r="C631" s="165" t="s">
        <v>1032</v>
      </c>
      <c r="D631" s="165" t="s">
        <v>1051</v>
      </c>
      <c r="E631" s="165" t="s">
        <v>1034</v>
      </c>
      <c r="F631" s="165">
        <v>2</v>
      </c>
      <c r="G631" s="165">
        <v>30</v>
      </c>
    </row>
    <row r="632" spans="1:7">
      <c r="A632" s="164">
        <v>631</v>
      </c>
      <c r="B632" s="166">
        <v>35802</v>
      </c>
      <c r="C632" s="165" t="s">
        <v>1036</v>
      </c>
      <c r="D632" s="165" t="s">
        <v>1052</v>
      </c>
      <c r="E632" s="165" t="s">
        <v>1034</v>
      </c>
      <c r="F632" s="165">
        <v>4</v>
      </c>
      <c r="G632" s="165">
        <v>1408</v>
      </c>
    </row>
    <row r="633" spans="1:7">
      <c r="A633" s="164">
        <v>632</v>
      </c>
      <c r="B633" s="166">
        <v>35849</v>
      </c>
      <c r="C633" s="165" t="s">
        <v>1036</v>
      </c>
      <c r="D633" s="165" t="s">
        <v>1039</v>
      </c>
      <c r="E633" s="165" t="s">
        <v>1034</v>
      </c>
      <c r="F633" s="165">
        <v>4</v>
      </c>
      <c r="G633" s="165">
        <v>32</v>
      </c>
    </row>
    <row r="634" spans="1:7">
      <c r="A634" s="164">
        <v>633</v>
      </c>
      <c r="B634" s="166">
        <v>35952</v>
      </c>
      <c r="C634" s="165" t="s">
        <v>1032</v>
      </c>
      <c r="D634" s="165" t="s">
        <v>1037</v>
      </c>
      <c r="E634" s="165" t="s">
        <v>1038</v>
      </c>
      <c r="F634" s="165">
        <v>3</v>
      </c>
      <c r="G634" s="165">
        <v>1794</v>
      </c>
    </row>
    <row r="635" spans="1:7">
      <c r="A635" s="164">
        <v>634</v>
      </c>
      <c r="B635" s="166">
        <v>36157</v>
      </c>
      <c r="C635" s="165" t="s">
        <v>1036</v>
      </c>
      <c r="D635" s="165" t="s">
        <v>1049</v>
      </c>
      <c r="E635" s="165" t="s">
        <v>1034</v>
      </c>
      <c r="F635" s="165">
        <v>3</v>
      </c>
      <c r="G635" s="165">
        <v>78</v>
      </c>
    </row>
    <row r="636" spans="1:7">
      <c r="A636" s="164">
        <v>635</v>
      </c>
      <c r="B636" s="166">
        <v>36068</v>
      </c>
      <c r="C636" s="165" t="s">
        <v>1036</v>
      </c>
      <c r="D636" s="165" t="s">
        <v>1037</v>
      </c>
      <c r="E636" s="165" t="s">
        <v>1038</v>
      </c>
      <c r="F636" s="165">
        <v>2</v>
      </c>
      <c r="G636" s="165">
        <v>1196</v>
      </c>
    </row>
    <row r="637" spans="1:7">
      <c r="A637" s="164">
        <v>636</v>
      </c>
      <c r="B637" s="166">
        <v>35857</v>
      </c>
      <c r="C637" s="165" t="s">
        <v>1036</v>
      </c>
      <c r="D637" s="165" t="s">
        <v>1041</v>
      </c>
      <c r="E637" s="165" t="s">
        <v>1038</v>
      </c>
      <c r="F637" s="165">
        <v>2</v>
      </c>
      <c r="G637" s="165">
        <v>590</v>
      </c>
    </row>
    <row r="638" spans="1:7">
      <c r="A638" s="164">
        <v>637</v>
      </c>
      <c r="B638" s="166">
        <v>35984</v>
      </c>
      <c r="C638" s="165" t="s">
        <v>1032</v>
      </c>
      <c r="D638" s="165" t="s">
        <v>1042</v>
      </c>
      <c r="E638" s="165" t="s">
        <v>1034</v>
      </c>
      <c r="F638" s="165">
        <v>5</v>
      </c>
      <c r="G638" s="165">
        <v>275</v>
      </c>
    </row>
    <row r="639" spans="1:7">
      <c r="A639" s="164">
        <v>638</v>
      </c>
      <c r="B639" s="166">
        <v>35917</v>
      </c>
      <c r="C639" s="165" t="s">
        <v>1032</v>
      </c>
      <c r="D639" s="165" t="s">
        <v>1055</v>
      </c>
      <c r="E639" s="165" t="s">
        <v>1034</v>
      </c>
      <c r="F639" s="165">
        <v>5</v>
      </c>
      <c r="G639" s="165">
        <v>170</v>
      </c>
    </row>
    <row r="640" spans="1:7">
      <c r="A640" s="164">
        <v>639</v>
      </c>
      <c r="B640" s="166">
        <v>35822</v>
      </c>
      <c r="C640" s="165" t="s">
        <v>1056</v>
      </c>
      <c r="D640" s="165" t="s">
        <v>1033</v>
      </c>
      <c r="E640" s="165" t="s">
        <v>1038</v>
      </c>
      <c r="F640" s="165">
        <v>3</v>
      </c>
      <c r="G640" s="165">
        <v>60</v>
      </c>
    </row>
    <row r="641" spans="1:7">
      <c r="A641" s="164">
        <v>640</v>
      </c>
      <c r="B641" s="166">
        <v>35911</v>
      </c>
      <c r="C641" s="165" t="s">
        <v>1036</v>
      </c>
      <c r="D641" s="165" t="s">
        <v>1051</v>
      </c>
      <c r="E641" s="165" t="s">
        <v>1034</v>
      </c>
      <c r="F641" s="165">
        <v>3</v>
      </c>
      <c r="G641" s="165">
        <v>45</v>
      </c>
    </row>
    <row r="642" spans="1:7">
      <c r="A642" s="164">
        <v>641</v>
      </c>
      <c r="B642" s="166">
        <v>36006</v>
      </c>
      <c r="C642" s="165" t="s">
        <v>1036</v>
      </c>
      <c r="D642" s="165" t="s">
        <v>1033</v>
      </c>
      <c r="E642" s="165" t="s">
        <v>1034</v>
      </c>
      <c r="F642" s="165">
        <v>2</v>
      </c>
      <c r="G642" s="165">
        <v>40</v>
      </c>
    </row>
    <row r="643" spans="1:7">
      <c r="A643" s="164">
        <v>642</v>
      </c>
      <c r="B643" s="166">
        <v>35821</v>
      </c>
      <c r="C643" s="165" t="s">
        <v>1036</v>
      </c>
      <c r="D643" s="165" t="s">
        <v>1033</v>
      </c>
      <c r="E643" s="165" t="s">
        <v>1034</v>
      </c>
      <c r="F643" s="165">
        <v>4</v>
      </c>
      <c r="G643" s="165">
        <v>80</v>
      </c>
    </row>
    <row r="644" spans="1:7">
      <c r="A644" s="164">
        <v>643</v>
      </c>
      <c r="B644" s="166">
        <v>35888</v>
      </c>
      <c r="C644" s="165" t="s">
        <v>1036</v>
      </c>
      <c r="D644" s="165" t="s">
        <v>1041</v>
      </c>
      <c r="E644" s="165" t="s">
        <v>1038</v>
      </c>
      <c r="F644" s="165">
        <v>1</v>
      </c>
      <c r="G644" s="165">
        <v>295</v>
      </c>
    </row>
    <row r="645" spans="1:7">
      <c r="A645" s="164">
        <v>644</v>
      </c>
      <c r="B645" s="166">
        <v>36087</v>
      </c>
      <c r="C645" s="165" t="s">
        <v>1032</v>
      </c>
      <c r="D645" s="165" t="s">
        <v>1041</v>
      </c>
      <c r="E645" s="165" t="s">
        <v>1034</v>
      </c>
      <c r="F645" s="165">
        <v>1</v>
      </c>
      <c r="G645" s="165">
        <v>295</v>
      </c>
    </row>
    <row r="646" spans="1:7">
      <c r="A646" s="164">
        <v>645</v>
      </c>
      <c r="B646" s="166">
        <v>35942</v>
      </c>
      <c r="C646" s="165" t="s">
        <v>1050</v>
      </c>
      <c r="D646" s="165" t="s">
        <v>1055</v>
      </c>
      <c r="E646" s="165" t="s">
        <v>1034</v>
      </c>
      <c r="F646" s="165">
        <v>2</v>
      </c>
      <c r="G646" s="165">
        <v>68</v>
      </c>
    </row>
    <row r="647" spans="1:7">
      <c r="A647" s="164">
        <v>646</v>
      </c>
      <c r="B647" s="166">
        <v>36003</v>
      </c>
      <c r="C647" s="165" t="s">
        <v>1036</v>
      </c>
      <c r="D647" s="165" t="s">
        <v>1037</v>
      </c>
      <c r="E647" s="165" t="s">
        <v>1034</v>
      </c>
      <c r="F647" s="165">
        <v>1</v>
      </c>
      <c r="G647" s="165">
        <v>598</v>
      </c>
    </row>
    <row r="648" spans="1:7">
      <c r="A648" s="164">
        <v>647</v>
      </c>
      <c r="B648" s="166">
        <v>35999</v>
      </c>
      <c r="C648" s="165" t="s">
        <v>1036</v>
      </c>
      <c r="D648" s="165" t="s">
        <v>1041</v>
      </c>
      <c r="E648" s="165" t="s">
        <v>1054</v>
      </c>
      <c r="F648" s="165">
        <v>1</v>
      </c>
      <c r="G648" s="165">
        <v>295</v>
      </c>
    </row>
    <row r="649" spans="1:7">
      <c r="A649" s="164">
        <v>648</v>
      </c>
      <c r="B649" s="166">
        <v>35937</v>
      </c>
      <c r="C649" s="165" t="s">
        <v>1036</v>
      </c>
      <c r="D649" s="165" t="s">
        <v>1041</v>
      </c>
      <c r="E649" s="165" t="s">
        <v>1034</v>
      </c>
      <c r="F649" s="165">
        <v>2</v>
      </c>
      <c r="G649" s="165">
        <v>590</v>
      </c>
    </row>
    <row r="650" spans="1:7">
      <c r="A650" s="164">
        <v>649</v>
      </c>
      <c r="B650" s="166">
        <v>35816</v>
      </c>
      <c r="C650" s="165" t="s">
        <v>1036</v>
      </c>
      <c r="D650" s="165" t="s">
        <v>1042</v>
      </c>
      <c r="E650" s="165" t="s">
        <v>1034</v>
      </c>
      <c r="F650" s="165">
        <v>1</v>
      </c>
      <c r="G650" s="165">
        <v>55</v>
      </c>
    </row>
    <row r="651" spans="1:7">
      <c r="A651" s="164">
        <v>650</v>
      </c>
      <c r="B651" s="166">
        <v>36090</v>
      </c>
      <c r="C651" s="165" t="s">
        <v>1036</v>
      </c>
      <c r="D651" s="165" t="s">
        <v>1041</v>
      </c>
      <c r="E651" s="165" t="s">
        <v>1034</v>
      </c>
      <c r="F651" s="165">
        <v>2</v>
      </c>
      <c r="G651" s="165">
        <v>590</v>
      </c>
    </row>
    <row r="652" spans="1:7">
      <c r="A652" s="164">
        <v>651</v>
      </c>
      <c r="B652" s="166">
        <v>35894</v>
      </c>
      <c r="C652" s="165" t="s">
        <v>1032</v>
      </c>
      <c r="D652" s="165" t="s">
        <v>1037</v>
      </c>
      <c r="E652" s="165" t="s">
        <v>1034</v>
      </c>
      <c r="F652" s="165">
        <v>3</v>
      </c>
      <c r="G652" s="165">
        <v>1794</v>
      </c>
    </row>
    <row r="653" spans="1:7">
      <c r="A653" s="164">
        <v>652</v>
      </c>
      <c r="B653" s="166">
        <v>36021</v>
      </c>
      <c r="C653" s="165" t="s">
        <v>1032</v>
      </c>
      <c r="D653" s="165" t="s">
        <v>1039</v>
      </c>
      <c r="E653" s="165" t="s">
        <v>1034</v>
      </c>
      <c r="F653" s="165">
        <v>5</v>
      </c>
      <c r="G653" s="165">
        <v>40</v>
      </c>
    </row>
    <row r="654" spans="1:7">
      <c r="A654" s="164">
        <v>653</v>
      </c>
      <c r="B654" s="166">
        <v>35960</v>
      </c>
      <c r="C654" s="165" t="s">
        <v>1036</v>
      </c>
      <c r="D654" s="165" t="s">
        <v>1042</v>
      </c>
      <c r="E654" s="165" t="s">
        <v>1034</v>
      </c>
      <c r="F654" s="165">
        <v>3</v>
      </c>
      <c r="G654" s="165">
        <v>165</v>
      </c>
    </row>
    <row r="655" spans="1:7">
      <c r="A655" s="164">
        <v>654</v>
      </c>
      <c r="B655" s="166">
        <v>35969</v>
      </c>
      <c r="C655" s="165" t="s">
        <v>1036</v>
      </c>
      <c r="D655" s="165" t="s">
        <v>1051</v>
      </c>
      <c r="E655" s="165" t="s">
        <v>1034</v>
      </c>
      <c r="F655" s="165">
        <v>3</v>
      </c>
      <c r="G655" s="165">
        <v>45</v>
      </c>
    </row>
    <row r="656" spans="1:7">
      <c r="A656" s="164">
        <v>655</v>
      </c>
      <c r="B656" s="166">
        <v>35951</v>
      </c>
      <c r="C656" s="165" t="s">
        <v>1032</v>
      </c>
      <c r="D656" s="165" t="s">
        <v>1042</v>
      </c>
      <c r="E656" s="165" t="s">
        <v>1038</v>
      </c>
      <c r="F656" s="165">
        <v>2</v>
      </c>
      <c r="G656" s="165">
        <v>110</v>
      </c>
    </row>
    <row r="657" spans="1:7">
      <c r="A657" s="164">
        <v>656</v>
      </c>
      <c r="B657" s="166">
        <v>35978</v>
      </c>
      <c r="C657" s="165" t="s">
        <v>1036</v>
      </c>
      <c r="D657" s="165" t="s">
        <v>1049</v>
      </c>
      <c r="E657" s="165" t="s">
        <v>1034</v>
      </c>
      <c r="F657" s="165">
        <v>3</v>
      </c>
      <c r="G657" s="165">
        <v>78</v>
      </c>
    </row>
    <row r="658" spans="1:7">
      <c r="A658" s="164">
        <v>657</v>
      </c>
      <c r="B658" s="166">
        <v>36118</v>
      </c>
      <c r="C658" s="165" t="s">
        <v>1036</v>
      </c>
      <c r="D658" s="165" t="s">
        <v>1055</v>
      </c>
      <c r="E658" s="165" t="s">
        <v>1034</v>
      </c>
      <c r="F658" s="165">
        <v>3</v>
      </c>
      <c r="G658" s="165">
        <v>102</v>
      </c>
    </row>
    <row r="659" spans="1:7">
      <c r="A659" s="164">
        <v>658</v>
      </c>
      <c r="B659" s="166">
        <v>35886</v>
      </c>
      <c r="C659" s="165" t="s">
        <v>1036</v>
      </c>
      <c r="D659" s="165" t="s">
        <v>1051</v>
      </c>
      <c r="E659" s="165" t="s">
        <v>1038</v>
      </c>
      <c r="F659" s="165">
        <v>1</v>
      </c>
      <c r="G659" s="165">
        <v>15</v>
      </c>
    </row>
    <row r="660" spans="1:7">
      <c r="A660" s="164">
        <v>659</v>
      </c>
      <c r="B660" s="166">
        <v>36078</v>
      </c>
      <c r="C660" s="165" t="s">
        <v>1053</v>
      </c>
      <c r="D660" s="165" t="s">
        <v>1051</v>
      </c>
      <c r="E660" s="165" t="s">
        <v>1054</v>
      </c>
      <c r="F660" s="165">
        <v>4</v>
      </c>
      <c r="G660" s="165">
        <v>60</v>
      </c>
    </row>
    <row r="661" spans="1:7">
      <c r="A661" s="164">
        <v>660</v>
      </c>
      <c r="B661" s="166">
        <v>36144</v>
      </c>
      <c r="C661" s="165" t="s">
        <v>1036</v>
      </c>
      <c r="D661" s="165" t="s">
        <v>1052</v>
      </c>
      <c r="E661" s="165" t="s">
        <v>1038</v>
      </c>
      <c r="F661" s="165">
        <v>1</v>
      </c>
      <c r="G661" s="165">
        <v>352</v>
      </c>
    </row>
    <row r="662" spans="1:7">
      <c r="A662" s="164">
        <v>661</v>
      </c>
      <c r="B662" s="166">
        <v>36012</v>
      </c>
      <c r="C662" s="165" t="s">
        <v>1036</v>
      </c>
      <c r="D662" s="165" t="s">
        <v>1041</v>
      </c>
      <c r="E662" s="165" t="s">
        <v>1034</v>
      </c>
      <c r="F662" s="165">
        <v>1</v>
      </c>
      <c r="G662" s="165">
        <v>295</v>
      </c>
    </row>
    <row r="663" spans="1:7">
      <c r="A663" s="164">
        <v>662</v>
      </c>
      <c r="B663" s="166">
        <v>36137</v>
      </c>
      <c r="C663" s="165" t="s">
        <v>1036</v>
      </c>
      <c r="D663" s="165" t="s">
        <v>1041</v>
      </c>
      <c r="E663" s="165" t="s">
        <v>1034</v>
      </c>
      <c r="F663" s="165">
        <v>4</v>
      </c>
      <c r="G663" s="165">
        <v>1180</v>
      </c>
    </row>
    <row r="664" spans="1:7">
      <c r="A664" s="164">
        <v>663</v>
      </c>
      <c r="B664" s="166">
        <v>35800</v>
      </c>
      <c r="C664" s="165" t="s">
        <v>1053</v>
      </c>
      <c r="D664" s="165" t="s">
        <v>1049</v>
      </c>
      <c r="E664" s="165" t="s">
        <v>1034</v>
      </c>
      <c r="F664" s="165">
        <v>4</v>
      </c>
      <c r="G664" s="165">
        <v>104</v>
      </c>
    </row>
    <row r="665" spans="1:7">
      <c r="A665" s="164">
        <v>664</v>
      </c>
      <c r="B665" s="166">
        <v>35883</v>
      </c>
      <c r="C665" s="165" t="s">
        <v>1036</v>
      </c>
      <c r="D665" s="165" t="s">
        <v>1041</v>
      </c>
      <c r="E665" s="165" t="s">
        <v>1034</v>
      </c>
      <c r="F665" s="165">
        <v>2</v>
      </c>
      <c r="G665" s="165">
        <v>590</v>
      </c>
    </row>
    <row r="666" spans="1:7">
      <c r="A666" s="164">
        <v>665</v>
      </c>
      <c r="B666" s="166">
        <v>36150</v>
      </c>
      <c r="C666" s="165" t="s">
        <v>1053</v>
      </c>
      <c r="D666" s="165" t="s">
        <v>1041</v>
      </c>
      <c r="E666" s="165" t="s">
        <v>1034</v>
      </c>
      <c r="F666" s="165">
        <v>5</v>
      </c>
      <c r="G666" s="165">
        <v>1475</v>
      </c>
    </row>
    <row r="667" spans="1:7">
      <c r="A667" s="164">
        <v>666</v>
      </c>
      <c r="B667" s="166">
        <v>35810</v>
      </c>
      <c r="C667" s="165" t="s">
        <v>1036</v>
      </c>
      <c r="D667" s="165" t="s">
        <v>1047</v>
      </c>
      <c r="E667" s="165" t="s">
        <v>1034</v>
      </c>
      <c r="F667" s="165">
        <v>5</v>
      </c>
      <c r="G667" s="165">
        <v>475</v>
      </c>
    </row>
    <row r="668" spans="1:7">
      <c r="A668" s="164">
        <v>667</v>
      </c>
      <c r="B668" s="166">
        <v>36135</v>
      </c>
      <c r="C668" s="165" t="s">
        <v>1053</v>
      </c>
      <c r="D668" s="165" t="s">
        <v>1055</v>
      </c>
      <c r="E668" s="165" t="s">
        <v>1038</v>
      </c>
      <c r="F668" s="165">
        <v>1</v>
      </c>
      <c r="G668" s="165">
        <v>34</v>
      </c>
    </row>
    <row r="669" spans="1:7">
      <c r="A669" s="164">
        <v>668</v>
      </c>
      <c r="B669" s="166">
        <v>36085</v>
      </c>
      <c r="C669" s="165" t="s">
        <v>1032</v>
      </c>
      <c r="D669" s="165" t="s">
        <v>1042</v>
      </c>
      <c r="E669" s="165" t="s">
        <v>1034</v>
      </c>
      <c r="F669" s="165">
        <v>4</v>
      </c>
      <c r="G669" s="165">
        <v>220</v>
      </c>
    </row>
    <row r="670" spans="1:7">
      <c r="A670" s="164">
        <v>669</v>
      </c>
      <c r="B670" s="166">
        <v>36029</v>
      </c>
      <c r="C670" s="165" t="s">
        <v>1056</v>
      </c>
      <c r="D670" s="165" t="s">
        <v>1033</v>
      </c>
      <c r="E670" s="165" t="s">
        <v>1038</v>
      </c>
      <c r="F670" s="165">
        <v>5</v>
      </c>
      <c r="G670" s="165">
        <v>100</v>
      </c>
    </row>
    <row r="671" spans="1:7">
      <c r="A671" s="164">
        <v>670</v>
      </c>
      <c r="B671" s="166">
        <v>35875</v>
      </c>
      <c r="C671" s="165" t="s">
        <v>1053</v>
      </c>
      <c r="D671" s="165" t="s">
        <v>1055</v>
      </c>
      <c r="E671" s="165" t="s">
        <v>1054</v>
      </c>
      <c r="F671" s="165">
        <v>1</v>
      </c>
      <c r="G671" s="165">
        <v>34</v>
      </c>
    </row>
    <row r="672" spans="1:7">
      <c r="A672" s="164">
        <v>671</v>
      </c>
      <c r="B672" s="166">
        <v>35941</v>
      </c>
      <c r="C672" s="165" t="s">
        <v>1036</v>
      </c>
      <c r="D672" s="165" t="s">
        <v>1049</v>
      </c>
      <c r="E672" s="165" t="s">
        <v>1034</v>
      </c>
      <c r="F672" s="165">
        <v>2</v>
      </c>
      <c r="G672" s="165">
        <v>52</v>
      </c>
    </row>
    <row r="673" spans="1:7">
      <c r="A673" s="164">
        <v>672</v>
      </c>
      <c r="B673" s="166">
        <v>36136</v>
      </c>
      <c r="C673" s="165" t="s">
        <v>1032</v>
      </c>
      <c r="D673" s="165" t="s">
        <v>1042</v>
      </c>
      <c r="E673" s="165" t="s">
        <v>1034</v>
      </c>
      <c r="F673" s="165">
        <v>5</v>
      </c>
      <c r="G673" s="165">
        <v>275</v>
      </c>
    </row>
    <row r="674" spans="1:7">
      <c r="A674" s="164">
        <v>673</v>
      </c>
      <c r="B674" s="166">
        <v>35876</v>
      </c>
      <c r="C674" s="165" t="s">
        <v>1050</v>
      </c>
      <c r="D674" s="165" t="s">
        <v>1041</v>
      </c>
      <c r="E674" s="165" t="s">
        <v>1038</v>
      </c>
      <c r="F674" s="165">
        <v>1</v>
      </c>
      <c r="G674" s="165">
        <v>295</v>
      </c>
    </row>
    <row r="675" spans="1:7">
      <c r="A675" s="164">
        <v>674</v>
      </c>
      <c r="B675" s="166">
        <v>36086</v>
      </c>
      <c r="C675" s="165" t="s">
        <v>1032</v>
      </c>
      <c r="D675" s="165" t="s">
        <v>1037</v>
      </c>
      <c r="E675" s="165" t="s">
        <v>1034</v>
      </c>
      <c r="F675" s="165">
        <v>4</v>
      </c>
      <c r="G675" s="165">
        <v>2392</v>
      </c>
    </row>
    <row r="676" spans="1:7">
      <c r="A676" s="164">
        <v>675</v>
      </c>
      <c r="B676" s="166">
        <v>35969</v>
      </c>
      <c r="C676" s="165" t="s">
        <v>1036</v>
      </c>
      <c r="D676" s="165" t="s">
        <v>1055</v>
      </c>
      <c r="E676" s="165" t="s">
        <v>1034</v>
      </c>
      <c r="F676" s="165">
        <v>3</v>
      </c>
      <c r="G676" s="165">
        <v>102</v>
      </c>
    </row>
    <row r="677" spans="1:7">
      <c r="A677" s="164">
        <v>676</v>
      </c>
      <c r="B677" s="166">
        <v>36065</v>
      </c>
      <c r="C677" s="165" t="s">
        <v>1032</v>
      </c>
      <c r="D677" s="165" t="s">
        <v>1041</v>
      </c>
      <c r="E677" s="165" t="s">
        <v>1034</v>
      </c>
      <c r="F677" s="165">
        <v>5</v>
      </c>
      <c r="G677" s="165">
        <v>1475</v>
      </c>
    </row>
    <row r="678" spans="1:7">
      <c r="A678" s="164">
        <v>677</v>
      </c>
      <c r="B678" s="166">
        <v>35891</v>
      </c>
      <c r="C678" s="165" t="s">
        <v>1056</v>
      </c>
      <c r="D678" s="165" t="s">
        <v>1052</v>
      </c>
      <c r="E678" s="165" t="s">
        <v>1034</v>
      </c>
      <c r="F678" s="165">
        <v>4</v>
      </c>
      <c r="G678" s="165">
        <v>1408</v>
      </c>
    </row>
    <row r="679" spans="1:7">
      <c r="A679" s="164">
        <v>678</v>
      </c>
      <c r="B679" s="166">
        <v>35859</v>
      </c>
      <c r="C679" s="165" t="s">
        <v>1032</v>
      </c>
      <c r="D679" s="165" t="s">
        <v>1039</v>
      </c>
      <c r="E679" s="165" t="s">
        <v>1038</v>
      </c>
      <c r="F679" s="165">
        <v>2</v>
      </c>
      <c r="G679" s="165">
        <v>16</v>
      </c>
    </row>
    <row r="680" spans="1:7">
      <c r="A680" s="164">
        <v>679</v>
      </c>
      <c r="B680" s="166">
        <v>35968</v>
      </c>
      <c r="C680" s="165" t="s">
        <v>1032</v>
      </c>
      <c r="D680" s="165" t="s">
        <v>1042</v>
      </c>
      <c r="E680" s="165" t="s">
        <v>1038</v>
      </c>
      <c r="F680" s="165">
        <v>2</v>
      </c>
      <c r="G680" s="165">
        <v>110</v>
      </c>
    </row>
    <row r="681" spans="1:7">
      <c r="A681" s="164">
        <v>680</v>
      </c>
      <c r="B681" s="166">
        <v>36038</v>
      </c>
      <c r="C681" s="165" t="s">
        <v>1036</v>
      </c>
      <c r="D681" s="165" t="s">
        <v>1033</v>
      </c>
      <c r="E681" s="165" t="s">
        <v>1034</v>
      </c>
      <c r="F681" s="165">
        <v>5</v>
      </c>
      <c r="G681" s="165">
        <v>100</v>
      </c>
    </row>
    <row r="682" spans="1:7">
      <c r="A682" s="164">
        <v>681</v>
      </c>
      <c r="B682" s="166">
        <v>36073</v>
      </c>
      <c r="C682" s="165" t="s">
        <v>1036</v>
      </c>
      <c r="D682" s="165" t="s">
        <v>1037</v>
      </c>
      <c r="E682" s="165" t="s">
        <v>1038</v>
      </c>
      <c r="F682" s="165">
        <v>3</v>
      </c>
      <c r="G682" s="165">
        <v>1794</v>
      </c>
    </row>
    <row r="683" spans="1:7">
      <c r="A683" s="164">
        <v>682</v>
      </c>
      <c r="B683" s="166">
        <v>36047</v>
      </c>
      <c r="C683" s="165" t="s">
        <v>1056</v>
      </c>
      <c r="D683" s="165" t="s">
        <v>1033</v>
      </c>
      <c r="E683" s="165" t="s">
        <v>1038</v>
      </c>
      <c r="F683" s="165">
        <v>2</v>
      </c>
      <c r="G683" s="165">
        <v>40</v>
      </c>
    </row>
    <row r="684" spans="1:7">
      <c r="A684" s="164">
        <v>683</v>
      </c>
      <c r="B684" s="166">
        <v>35909</v>
      </c>
      <c r="C684" s="165" t="s">
        <v>1036</v>
      </c>
      <c r="D684" s="165" t="s">
        <v>1047</v>
      </c>
      <c r="E684" s="165" t="s">
        <v>1034</v>
      </c>
      <c r="F684" s="165">
        <v>1</v>
      </c>
      <c r="G684" s="165">
        <v>95</v>
      </c>
    </row>
    <row r="685" spans="1:7">
      <c r="A685" s="164">
        <v>684</v>
      </c>
      <c r="B685" s="166">
        <v>35921</v>
      </c>
      <c r="C685" s="165" t="s">
        <v>1032</v>
      </c>
      <c r="D685" s="165" t="s">
        <v>1055</v>
      </c>
      <c r="E685" s="165" t="s">
        <v>1034</v>
      </c>
      <c r="F685" s="165">
        <v>2</v>
      </c>
      <c r="G685" s="165">
        <v>68</v>
      </c>
    </row>
    <row r="686" spans="1:7">
      <c r="A686" s="164">
        <v>685</v>
      </c>
      <c r="B686" s="166">
        <v>35834</v>
      </c>
      <c r="C686" s="165" t="s">
        <v>1036</v>
      </c>
      <c r="D686" s="165" t="s">
        <v>1055</v>
      </c>
      <c r="E686" s="165" t="s">
        <v>1034</v>
      </c>
      <c r="F686" s="165">
        <v>2</v>
      </c>
      <c r="G686" s="165">
        <v>68</v>
      </c>
    </row>
    <row r="687" spans="1:7">
      <c r="A687" s="164">
        <v>686</v>
      </c>
      <c r="B687" s="166">
        <v>35837</v>
      </c>
      <c r="C687" s="165" t="s">
        <v>1032</v>
      </c>
      <c r="D687" s="165" t="s">
        <v>1052</v>
      </c>
      <c r="E687" s="165" t="s">
        <v>1034</v>
      </c>
      <c r="F687" s="165">
        <v>1</v>
      </c>
      <c r="G687" s="165">
        <v>352</v>
      </c>
    </row>
    <row r="688" spans="1:7">
      <c r="A688" s="164">
        <v>687</v>
      </c>
      <c r="B688" s="166">
        <v>36067</v>
      </c>
      <c r="C688" s="165" t="s">
        <v>1032</v>
      </c>
      <c r="D688" s="165" t="s">
        <v>1041</v>
      </c>
      <c r="E688" s="165" t="s">
        <v>1034</v>
      </c>
      <c r="F688" s="165">
        <v>2</v>
      </c>
      <c r="G688" s="165">
        <v>590</v>
      </c>
    </row>
    <row r="689" spans="1:7">
      <c r="A689" s="164">
        <v>688</v>
      </c>
      <c r="B689" s="166">
        <v>36111</v>
      </c>
      <c r="C689" s="165" t="s">
        <v>1050</v>
      </c>
      <c r="D689" s="165" t="s">
        <v>1039</v>
      </c>
      <c r="E689" s="165" t="s">
        <v>1034</v>
      </c>
      <c r="F689" s="165">
        <v>2</v>
      </c>
      <c r="G689" s="165">
        <v>16</v>
      </c>
    </row>
    <row r="690" spans="1:7">
      <c r="A690" s="164">
        <v>689</v>
      </c>
      <c r="B690" s="166">
        <v>35983</v>
      </c>
      <c r="C690" s="165" t="s">
        <v>1036</v>
      </c>
      <c r="D690" s="165" t="s">
        <v>1042</v>
      </c>
      <c r="E690" s="165" t="s">
        <v>1038</v>
      </c>
      <c r="F690" s="165">
        <v>2</v>
      </c>
      <c r="G690" s="165">
        <v>110</v>
      </c>
    </row>
    <row r="691" spans="1:7">
      <c r="A691" s="164">
        <v>690</v>
      </c>
      <c r="B691" s="166">
        <v>35989</v>
      </c>
      <c r="C691" s="165" t="s">
        <v>1032</v>
      </c>
      <c r="D691" s="165" t="s">
        <v>1049</v>
      </c>
      <c r="E691" s="165" t="s">
        <v>1034</v>
      </c>
      <c r="F691" s="165">
        <v>2</v>
      </c>
      <c r="G691" s="165">
        <v>52</v>
      </c>
    </row>
    <row r="692" spans="1:7">
      <c r="A692" s="164">
        <v>691</v>
      </c>
      <c r="B692" s="166">
        <v>36146</v>
      </c>
      <c r="C692" s="165" t="s">
        <v>1050</v>
      </c>
      <c r="D692" s="165" t="s">
        <v>1037</v>
      </c>
      <c r="E692" s="165" t="s">
        <v>1038</v>
      </c>
      <c r="F692" s="165">
        <v>2</v>
      </c>
      <c r="G692" s="165">
        <v>1196</v>
      </c>
    </row>
    <row r="693" spans="1:7">
      <c r="A693" s="164">
        <v>692</v>
      </c>
      <c r="B693" s="166">
        <v>36092</v>
      </c>
      <c r="C693" s="165" t="s">
        <v>1036</v>
      </c>
      <c r="D693" s="165" t="s">
        <v>1042</v>
      </c>
      <c r="E693" s="165" t="s">
        <v>1034</v>
      </c>
      <c r="F693" s="165">
        <v>2</v>
      </c>
      <c r="G693" s="165">
        <v>110</v>
      </c>
    </row>
    <row r="694" spans="1:7">
      <c r="A694" s="164">
        <v>693</v>
      </c>
      <c r="B694" s="166">
        <v>36143</v>
      </c>
      <c r="C694" s="165" t="s">
        <v>1032</v>
      </c>
      <c r="D694" s="165" t="s">
        <v>1055</v>
      </c>
      <c r="E694" s="165" t="s">
        <v>1034</v>
      </c>
      <c r="F694" s="165">
        <v>2</v>
      </c>
      <c r="G694" s="165">
        <v>68</v>
      </c>
    </row>
    <row r="695" spans="1:7">
      <c r="A695" s="164">
        <v>694</v>
      </c>
      <c r="B695" s="166">
        <v>35934</v>
      </c>
      <c r="C695" s="165" t="s">
        <v>1032</v>
      </c>
      <c r="D695" s="165" t="s">
        <v>1055</v>
      </c>
      <c r="E695" s="165" t="s">
        <v>1038</v>
      </c>
      <c r="F695" s="165">
        <v>1</v>
      </c>
      <c r="G695" s="165">
        <v>34</v>
      </c>
    </row>
    <row r="696" spans="1:7">
      <c r="A696" s="164">
        <v>695</v>
      </c>
      <c r="B696" s="166">
        <v>36102</v>
      </c>
      <c r="C696" s="165" t="s">
        <v>1036</v>
      </c>
      <c r="D696" s="165" t="s">
        <v>1052</v>
      </c>
      <c r="E696" s="165" t="s">
        <v>1034</v>
      </c>
      <c r="F696" s="165">
        <v>4</v>
      </c>
      <c r="G696" s="165">
        <v>1408</v>
      </c>
    </row>
    <row r="697" spans="1:7">
      <c r="A697" s="164">
        <v>696</v>
      </c>
      <c r="B697" s="166">
        <v>36018</v>
      </c>
      <c r="C697" s="165" t="s">
        <v>1032</v>
      </c>
      <c r="D697" s="165" t="s">
        <v>1052</v>
      </c>
      <c r="E697" s="165" t="s">
        <v>1034</v>
      </c>
      <c r="F697" s="165">
        <v>3</v>
      </c>
      <c r="G697" s="165">
        <v>1056</v>
      </c>
    </row>
    <row r="698" spans="1:7">
      <c r="A698" s="164">
        <v>697</v>
      </c>
      <c r="B698" s="166">
        <v>35906</v>
      </c>
      <c r="C698" s="165" t="s">
        <v>1032</v>
      </c>
      <c r="D698" s="165" t="s">
        <v>1051</v>
      </c>
      <c r="E698" s="165" t="s">
        <v>1034</v>
      </c>
      <c r="F698" s="165">
        <v>1</v>
      </c>
      <c r="G698" s="165">
        <v>15</v>
      </c>
    </row>
    <row r="699" spans="1:7">
      <c r="A699" s="164">
        <v>698</v>
      </c>
      <c r="B699" s="166">
        <v>36069</v>
      </c>
      <c r="C699" s="165" t="s">
        <v>1032</v>
      </c>
      <c r="D699" s="165" t="s">
        <v>1042</v>
      </c>
      <c r="E699" s="165" t="s">
        <v>1034</v>
      </c>
      <c r="F699" s="165">
        <v>2</v>
      </c>
      <c r="G699" s="165">
        <v>110</v>
      </c>
    </row>
    <row r="700" spans="1:7">
      <c r="A700" s="164">
        <v>699</v>
      </c>
      <c r="B700" s="166">
        <v>36092</v>
      </c>
      <c r="C700" s="165" t="s">
        <v>1036</v>
      </c>
      <c r="D700" s="165" t="s">
        <v>1049</v>
      </c>
      <c r="E700" s="165" t="s">
        <v>1034</v>
      </c>
      <c r="F700" s="165">
        <v>5</v>
      </c>
      <c r="G700" s="165">
        <v>130</v>
      </c>
    </row>
    <row r="701" spans="1:7">
      <c r="A701" s="164">
        <v>700</v>
      </c>
      <c r="B701" s="166">
        <v>36046</v>
      </c>
      <c r="C701" s="165" t="s">
        <v>1032</v>
      </c>
      <c r="D701" s="165" t="s">
        <v>1037</v>
      </c>
      <c r="E701" s="165" t="s">
        <v>1038</v>
      </c>
      <c r="F701" s="165">
        <v>4</v>
      </c>
      <c r="G701" s="165">
        <v>2392</v>
      </c>
    </row>
    <row r="702" spans="1:7">
      <c r="A702" s="164">
        <v>701</v>
      </c>
      <c r="B702" s="166">
        <v>35883</v>
      </c>
      <c r="C702" s="165" t="s">
        <v>1036</v>
      </c>
      <c r="D702" s="165" t="s">
        <v>1033</v>
      </c>
      <c r="E702" s="165" t="s">
        <v>1038</v>
      </c>
      <c r="F702" s="165">
        <v>5</v>
      </c>
      <c r="G702" s="165">
        <v>100</v>
      </c>
    </row>
    <row r="703" spans="1:7">
      <c r="A703" s="164">
        <v>702</v>
      </c>
      <c r="B703" s="166">
        <v>35805</v>
      </c>
      <c r="C703" s="165" t="s">
        <v>1036</v>
      </c>
      <c r="D703" s="165" t="s">
        <v>1051</v>
      </c>
      <c r="E703" s="165" t="s">
        <v>1054</v>
      </c>
      <c r="F703" s="165">
        <v>1</v>
      </c>
      <c r="G703" s="165">
        <v>15</v>
      </c>
    </row>
    <row r="704" spans="1:7">
      <c r="A704" s="164">
        <v>703</v>
      </c>
      <c r="B704" s="166">
        <v>35965</v>
      </c>
      <c r="C704" s="165" t="s">
        <v>1032</v>
      </c>
      <c r="D704" s="165" t="s">
        <v>1055</v>
      </c>
      <c r="E704" s="165" t="s">
        <v>1034</v>
      </c>
      <c r="F704" s="165">
        <v>2</v>
      </c>
      <c r="G704" s="165">
        <v>68</v>
      </c>
    </row>
    <row r="705" spans="1:7">
      <c r="A705" s="164">
        <v>704</v>
      </c>
      <c r="B705" s="166">
        <v>35868</v>
      </c>
      <c r="C705" s="165" t="s">
        <v>1053</v>
      </c>
      <c r="D705" s="165" t="s">
        <v>1041</v>
      </c>
      <c r="E705" s="165" t="s">
        <v>1034</v>
      </c>
      <c r="F705" s="165">
        <v>2</v>
      </c>
      <c r="G705" s="165">
        <v>590</v>
      </c>
    </row>
    <row r="706" spans="1:7">
      <c r="A706" s="164">
        <v>705</v>
      </c>
      <c r="B706" s="166">
        <v>36130</v>
      </c>
      <c r="C706" s="165" t="s">
        <v>1053</v>
      </c>
      <c r="D706" s="165" t="s">
        <v>1055</v>
      </c>
      <c r="E706" s="165" t="s">
        <v>1038</v>
      </c>
      <c r="F706" s="165">
        <v>4</v>
      </c>
      <c r="G706" s="165">
        <v>136</v>
      </c>
    </row>
    <row r="707" spans="1:7">
      <c r="A707" s="164">
        <v>706</v>
      </c>
      <c r="B707" s="166">
        <v>36042</v>
      </c>
      <c r="C707" s="165" t="s">
        <v>1032</v>
      </c>
      <c r="D707" s="165" t="s">
        <v>1049</v>
      </c>
      <c r="E707" s="165" t="s">
        <v>1034</v>
      </c>
      <c r="F707" s="165">
        <v>4</v>
      </c>
      <c r="G707" s="165">
        <v>104</v>
      </c>
    </row>
    <row r="708" spans="1:7">
      <c r="A708" s="164">
        <v>707</v>
      </c>
      <c r="B708" s="166">
        <v>36106</v>
      </c>
      <c r="C708" s="165" t="s">
        <v>1032</v>
      </c>
      <c r="D708" s="165" t="s">
        <v>1033</v>
      </c>
      <c r="E708" s="165" t="s">
        <v>1038</v>
      </c>
      <c r="F708" s="165">
        <v>1</v>
      </c>
      <c r="G708" s="165">
        <v>20</v>
      </c>
    </row>
    <row r="709" spans="1:7">
      <c r="A709" s="164">
        <v>708</v>
      </c>
      <c r="B709" s="166">
        <v>36061</v>
      </c>
      <c r="C709" s="165" t="s">
        <v>1036</v>
      </c>
      <c r="D709" s="165" t="s">
        <v>1041</v>
      </c>
      <c r="E709" s="165" t="s">
        <v>1034</v>
      </c>
      <c r="F709" s="165">
        <v>3</v>
      </c>
      <c r="G709" s="165">
        <v>885</v>
      </c>
    </row>
    <row r="710" spans="1:7">
      <c r="A710" s="164">
        <v>709</v>
      </c>
      <c r="B710" s="166">
        <v>35889</v>
      </c>
      <c r="C710" s="165" t="s">
        <v>1056</v>
      </c>
      <c r="D710" s="165" t="s">
        <v>1041</v>
      </c>
      <c r="E710" s="165" t="s">
        <v>1054</v>
      </c>
      <c r="F710" s="165">
        <v>2</v>
      </c>
      <c r="G710" s="165">
        <v>590</v>
      </c>
    </row>
    <row r="711" spans="1:7">
      <c r="A711" s="164">
        <v>710</v>
      </c>
      <c r="B711" s="166">
        <v>35827</v>
      </c>
      <c r="C711" s="165" t="s">
        <v>1036</v>
      </c>
      <c r="D711" s="165" t="s">
        <v>1033</v>
      </c>
      <c r="E711" s="165" t="s">
        <v>1034</v>
      </c>
      <c r="F711" s="165">
        <v>3</v>
      </c>
      <c r="G711" s="165">
        <v>60</v>
      </c>
    </row>
    <row r="712" spans="1:7">
      <c r="A712" s="164">
        <v>711</v>
      </c>
      <c r="B712" s="166">
        <v>35895</v>
      </c>
      <c r="C712" s="165" t="s">
        <v>1032</v>
      </c>
      <c r="D712" s="165" t="s">
        <v>1052</v>
      </c>
      <c r="E712" s="165" t="s">
        <v>1034</v>
      </c>
      <c r="F712" s="165">
        <v>5</v>
      </c>
      <c r="G712" s="165">
        <v>1760</v>
      </c>
    </row>
    <row r="713" spans="1:7">
      <c r="A713" s="164">
        <v>712</v>
      </c>
      <c r="B713" s="166">
        <v>36062</v>
      </c>
      <c r="C713" s="165" t="s">
        <v>1056</v>
      </c>
      <c r="D713" s="165" t="s">
        <v>1033</v>
      </c>
      <c r="E713" s="165" t="s">
        <v>1034</v>
      </c>
      <c r="F713" s="165">
        <v>5</v>
      </c>
      <c r="G713" s="165">
        <v>100</v>
      </c>
    </row>
    <row r="714" spans="1:7">
      <c r="A714" s="164">
        <v>713</v>
      </c>
      <c r="B714" s="166">
        <v>35995</v>
      </c>
      <c r="C714" s="165" t="s">
        <v>1036</v>
      </c>
      <c r="D714" s="165" t="s">
        <v>1055</v>
      </c>
      <c r="E714" s="165" t="s">
        <v>1034</v>
      </c>
      <c r="F714" s="165">
        <v>3</v>
      </c>
      <c r="G714" s="165">
        <v>102</v>
      </c>
    </row>
    <row r="715" spans="1:7">
      <c r="A715" s="164">
        <v>714</v>
      </c>
      <c r="B715" s="166">
        <v>35968</v>
      </c>
      <c r="C715" s="165" t="s">
        <v>1036</v>
      </c>
      <c r="D715" s="165" t="s">
        <v>1039</v>
      </c>
      <c r="E715" s="165" t="s">
        <v>1034</v>
      </c>
      <c r="F715" s="165">
        <v>3</v>
      </c>
      <c r="G715" s="165">
        <v>24</v>
      </c>
    </row>
    <row r="716" spans="1:7">
      <c r="A716" s="164">
        <v>715</v>
      </c>
      <c r="B716" s="166">
        <v>35953</v>
      </c>
      <c r="C716" s="165" t="s">
        <v>1032</v>
      </c>
      <c r="D716" s="165" t="s">
        <v>1052</v>
      </c>
      <c r="E716" s="165" t="s">
        <v>1038</v>
      </c>
      <c r="F716" s="165">
        <v>5</v>
      </c>
      <c r="G716" s="165">
        <v>1760</v>
      </c>
    </row>
    <row r="717" spans="1:7">
      <c r="A717" s="164">
        <v>716</v>
      </c>
      <c r="B717" s="166">
        <v>36097</v>
      </c>
      <c r="C717" s="165" t="s">
        <v>1050</v>
      </c>
      <c r="D717" s="165" t="s">
        <v>1051</v>
      </c>
      <c r="E717" s="165" t="s">
        <v>1038</v>
      </c>
      <c r="F717" s="165">
        <v>5</v>
      </c>
      <c r="G717" s="165">
        <v>75</v>
      </c>
    </row>
    <row r="718" spans="1:7">
      <c r="A718" s="164">
        <v>717</v>
      </c>
      <c r="B718" s="166">
        <v>35813</v>
      </c>
      <c r="C718" s="165" t="s">
        <v>1032</v>
      </c>
      <c r="D718" s="165" t="s">
        <v>1037</v>
      </c>
      <c r="E718" s="165" t="s">
        <v>1034</v>
      </c>
      <c r="F718" s="165">
        <v>4</v>
      </c>
      <c r="G718" s="165">
        <v>2392</v>
      </c>
    </row>
    <row r="719" spans="1:7">
      <c r="A719" s="164">
        <v>718</v>
      </c>
      <c r="B719" s="166">
        <v>35992</v>
      </c>
      <c r="C719" s="165" t="s">
        <v>1056</v>
      </c>
      <c r="D719" s="165" t="s">
        <v>1042</v>
      </c>
      <c r="E719" s="165" t="s">
        <v>1038</v>
      </c>
      <c r="F719" s="165">
        <v>5</v>
      </c>
      <c r="G719" s="165">
        <v>275</v>
      </c>
    </row>
    <row r="720" spans="1:7">
      <c r="A720" s="164">
        <v>719</v>
      </c>
      <c r="B720" s="166">
        <v>35898</v>
      </c>
      <c r="C720" s="165" t="s">
        <v>1032</v>
      </c>
      <c r="D720" s="165" t="s">
        <v>1055</v>
      </c>
      <c r="E720" s="165" t="s">
        <v>1038</v>
      </c>
      <c r="F720" s="165">
        <v>3</v>
      </c>
      <c r="G720" s="165">
        <v>102</v>
      </c>
    </row>
    <row r="721" spans="1:7">
      <c r="A721" s="164">
        <v>720</v>
      </c>
      <c r="B721" s="166">
        <v>35975</v>
      </c>
      <c r="C721" s="165" t="s">
        <v>1056</v>
      </c>
      <c r="D721" s="165" t="s">
        <v>1042</v>
      </c>
      <c r="E721" s="165" t="s">
        <v>1034</v>
      </c>
      <c r="F721" s="165">
        <v>5</v>
      </c>
      <c r="G721" s="165">
        <v>275</v>
      </c>
    </row>
    <row r="722" spans="1:7">
      <c r="A722" s="164">
        <v>721</v>
      </c>
      <c r="B722" s="166">
        <v>35953</v>
      </c>
      <c r="C722" s="165" t="s">
        <v>1032</v>
      </c>
      <c r="D722" s="165" t="s">
        <v>1055</v>
      </c>
      <c r="E722" s="165" t="s">
        <v>1034</v>
      </c>
      <c r="F722" s="165">
        <v>4</v>
      </c>
      <c r="G722" s="165">
        <v>136</v>
      </c>
    </row>
    <row r="723" spans="1:7">
      <c r="A723" s="164">
        <v>722</v>
      </c>
      <c r="B723" s="166">
        <v>36058</v>
      </c>
      <c r="C723" s="165" t="s">
        <v>1036</v>
      </c>
      <c r="D723" s="165" t="s">
        <v>1049</v>
      </c>
      <c r="E723" s="165" t="s">
        <v>1038</v>
      </c>
      <c r="F723" s="165">
        <v>2</v>
      </c>
      <c r="G723" s="165">
        <v>52</v>
      </c>
    </row>
    <row r="724" spans="1:7">
      <c r="A724" s="164">
        <v>723</v>
      </c>
      <c r="B724" s="166">
        <v>36066</v>
      </c>
      <c r="C724" s="165" t="s">
        <v>1036</v>
      </c>
      <c r="D724" s="165" t="s">
        <v>1049</v>
      </c>
      <c r="E724" s="165" t="s">
        <v>1034</v>
      </c>
      <c r="F724" s="165">
        <v>1</v>
      </c>
      <c r="G724" s="165">
        <v>26</v>
      </c>
    </row>
    <row r="725" spans="1:7">
      <c r="A725" s="164">
        <v>724</v>
      </c>
      <c r="B725" s="166">
        <v>36098</v>
      </c>
      <c r="C725" s="165" t="s">
        <v>1036</v>
      </c>
      <c r="D725" s="165" t="s">
        <v>1049</v>
      </c>
      <c r="E725" s="165" t="s">
        <v>1034</v>
      </c>
      <c r="F725" s="165">
        <v>5</v>
      </c>
      <c r="G725" s="165">
        <v>130</v>
      </c>
    </row>
    <row r="726" spans="1:7">
      <c r="A726" s="164">
        <v>725</v>
      </c>
      <c r="B726" s="166">
        <v>36069</v>
      </c>
      <c r="C726" s="165" t="s">
        <v>1032</v>
      </c>
      <c r="D726" s="165" t="s">
        <v>1033</v>
      </c>
      <c r="E726" s="165" t="s">
        <v>1034</v>
      </c>
      <c r="F726" s="165">
        <v>2</v>
      </c>
      <c r="G726" s="165">
        <v>40</v>
      </c>
    </row>
    <row r="727" spans="1:7">
      <c r="A727" s="164">
        <v>726</v>
      </c>
      <c r="B727" s="166">
        <v>35962</v>
      </c>
      <c r="C727" s="165" t="s">
        <v>1032</v>
      </c>
      <c r="D727" s="165" t="s">
        <v>1051</v>
      </c>
      <c r="E727" s="165" t="s">
        <v>1034</v>
      </c>
      <c r="F727" s="165">
        <v>3</v>
      </c>
      <c r="G727" s="165">
        <v>45</v>
      </c>
    </row>
    <row r="728" spans="1:7">
      <c r="A728" s="164">
        <v>727</v>
      </c>
      <c r="B728" s="166">
        <v>36153</v>
      </c>
      <c r="C728" s="165" t="s">
        <v>1036</v>
      </c>
      <c r="D728" s="165" t="s">
        <v>1042</v>
      </c>
      <c r="E728" s="165" t="s">
        <v>1038</v>
      </c>
      <c r="F728" s="165">
        <v>3</v>
      </c>
      <c r="G728" s="165">
        <v>165</v>
      </c>
    </row>
    <row r="729" spans="1:7">
      <c r="A729" s="164">
        <v>728</v>
      </c>
      <c r="B729" s="166">
        <v>35944</v>
      </c>
      <c r="C729" s="165" t="s">
        <v>1036</v>
      </c>
      <c r="D729" s="165" t="s">
        <v>1055</v>
      </c>
      <c r="E729" s="165" t="s">
        <v>1034</v>
      </c>
      <c r="F729" s="165">
        <v>3</v>
      </c>
      <c r="G729" s="165">
        <v>102</v>
      </c>
    </row>
    <row r="730" spans="1:7">
      <c r="A730" s="164">
        <v>729</v>
      </c>
      <c r="B730" s="166">
        <v>36117</v>
      </c>
      <c r="C730" s="165" t="s">
        <v>1036</v>
      </c>
      <c r="D730" s="165" t="s">
        <v>1047</v>
      </c>
      <c r="E730" s="165" t="s">
        <v>1034</v>
      </c>
      <c r="F730" s="165">
        <v>2</v>
      </c>
      <c r="G730" s="165">
        <v>190</v>
      </c>
    </row>
    <row r="731" spans="1:7">
      <c r="A731" s="164">
        <v>730</v>
      </c>
      <c r="B731" s="166">
        <v>35999</v>
      </c>
      <c r="C731" s="165" t="s">
        <v>1053</v>
      </c>
      <c r="D731" s="165" t="s">
        <v>1052</v>
      </c>
      <c r="E731" s="165" t="s">
        <v>1054</v>
      </c>
      <c r="F731" s="165">
        <v>3</v>
      </c>
      <c r="G731" s="165">
        <v>1056</v>
      </c>
    </row>
    <row r="732" spans="1:7">
      <c r="A732" s="164">
        <v>731</v>
      </c>
      <c r="B732" s="166">
        <v>35941</v>
      </c>
      <c r="C732" s="165" t="s">
        <v>1036</v>
      </c>
      <c r="D732" s="165" t="s">
        <v>1052</v>
      </c>
      <c r="E732" s="165" t="s">
        <v>1034</v>
      </c>
      <c r="F732" s="165">
        <v>5</v>
      </c>
      <c r="G732" s="165">
        <v>1760</v>
      </c>
    </row>
    <row r="733" spans="1:7">
      <c r="A733" s="164">
        <v>732</v>
      </c>
      <c r="B733" s="166">
        <v>35858</v>
      </c>
      <c r="C733" s="165" t="s">
        <v>1036</v>
      </c>
      <c r="D733" s="165" t="s">
        <v>1041</v>
      </c>
      <c r="E733" s="165" t="s">
        <v>1034</v>
      </c>
      <c r="F733" s="165">
        <v>1</v>
      </c>
      <c r="G733" s="165">
        <v>295</v>
      </c>
    </row>
    <row r="734" spans="1:7">
      <c r="A734" s="164">
        <v>733</v>
      </c>
      <c r="B734" s="166">
        <v>35802</v>
      </c>
      <c r="C734" s="165" t="s">
        <v>1032</v>
      </c>
      <c r="D734" s="165" t="s">
        <v>1055</v>
      </c>
      <c r="E734" s="165" t="s">
        <v>1054</v>
      </c>
      <c r="F734" s="165">
        <v>1</v>
      </c>
      <c r="G734" s="165">
        <v>34</v>
      </c>
    </row>
    <row r="735" spans="1:7">
      <c r="A735" s="164">
        <v>734</v>
      </c>
      <c r="B735" s="166">
        <v>36007</v>
      </c>
      <c r="C735" s="165" t="s">
        <v>1036</v>
      </c>
      <c r="D735" s="165" t="s">
        <v>1052</v>
      </c>
      <c r="E735" s="165" t="s">
        <v>1038</v>
      </c>
      <c r="F735" s="165">
        <v>5</v>
      </c>
      <c r="G735" s="165">
        <v>1760</v>
      </c>
    </row>
    <row r="736" spans="1:7">
      <c r="A736" s="164">
        <v>735</v>
      </c>
      <c r="B736" s="166">
        <v>36080</v>
      </c>
      <c r="C736" s="165" t="s">
        <v>1053</v>
      </c>
      <c r="D736" s="165" t="s">
        <v>1051</v>
      </c>
      <c r="E736" s="165" t="s">
        <v>1034</v>
      </c>
      <c r="F736" s="165">
        <v>2</v>
      </c>
      <c r="G736" s="165">
        <v>30</v>
      </c>
    </row>
    <row r="737" spans="1:7">
      <c r="A737" s="164">
        <v>736</v>
      </c>
      <c r="B737" s="166">
        <v>35838</v>
      </c>
      <c r="C737" s="165" t="s">
        <v>1032</v>
      </c>
      <c r="D737" s="165" t="s">
        <v>1047</v>
      </c>
      <c r="E737" s="165" t="s">
        <v>1034</v>
      </c>
      <c r="F737" s="165">
        <v>4</v>
      </c>
      <c r="G737" s="165">
        <v>380</v>
      </c>
    </row>
    <row r="738" spans="1:7">
      <c r="A738" s="164">
        <v>737</v>
      </c>
      <c r="B738" s="166">
        <v>36114</v>
      </c>
      <c r="C738" s="165" t="s">
        <v>1056</v>
      </c>
      <c r="D738" s="165" t="s">
        <v>1041</v>
      </c>
      <c r="E738" s="165" t="s">
        <v>1034</v>
      </c>
      <c r="F738" s="165">
        <v>2</v>
      </c>
      <c r="G738" s="165">
        <v>590</v>
      </c>
    </row>
    <row r="739" spans="1:7">
      <c r="A739" s="164">
        <v>738</v>
      </c>
      <c r="B739" s="166">
        <v>36082</v>
      </c>
      <c r="C739" s="165" t="s">
        <v>1036</v>
      </c>
      <c r="D739" s="165" t="s">
        <v>1047</v>
      </c>
      <c r="E739" s="165" t="s">
        <v>1034</v>
      </c>
      <c r="F739" s="165">
        <v>3</v>
      </c>
      <c r="G739" s="165">
        <v>285</v>
      </c>
    </row>
    <row r="740" spans="1:7">
      <c r="A740" s="164">
        <v>739</v>
      </c>
      <c r="B740" s="166">
        <v>36133</v>
      </c>
      <c r="C740" s="165" t="s">
        <v>1050</v>
      </c>
      <c r="D740" s="165" t="s">
        <v>1042</v>
      </c>
      <c r="E740" s="165" t="s">
        <v>1034</v>
      </c>
      <c r="F740" s="165">
        <v>3</v>
      </c>
      <c r="G740" s="165">
        <v>165</v>
      </c>
    </row>
    <row r="741" spans="1:7">
      <c r="A741" s="164">
        <v>740</v>
      </c>
      <c r="B741" s="166">
        <v>35930</v>
      </c>
      <c r="C741" s="165" t="s">
        <v>1056</v>
      </c>
      <c r="D741" s="165" t="s">
        <v>1055</v>
      </c>
      <c r="E741" s="165" t="s">
        <v>1038</v>
      </c>
      <c r="F741" s="165">
        <v>3</v>
      </c>
      <c r="G741" s="165">
        <v>102</v>
      </c>
    </row>
    <row r="742" spans="1:7">
      <c r="A742" s="164">
        <v>741</v>
      </c>
      <c r="B742" s="166">
        <v>35897</v>
      </c>
      <c r="C742" s="165" t="s">
        <v>1036</v>
      </c>
      <c r="D742" s="165" t="s">
        <v>1041</v>
      </c>
      <c r="E742" s="165" t="s">
        <v>1038</v>
      </c>
      <c r="F742" s="165">
        <v>4</v>
      </c>
      <c r="G742" s="165">
        <v>1180</v>
      </c>
    </row>
    <row r="743" spans="1:7">
      <c r="A743" s="164">
        <v>742</v>
      </c>
      <c r="B743" s="166">
        <v>36038</v>
      </c>
      <c r="C743" s="165" t="s">
        <v>1050</v>
      </c>
      <c r="D743" s="165" t="s">
        <v>1052</v>
      </c>
      <c r="E743" s="165" t="s">
        <v>1038</v>
      </c>
      <c r="F743" s="165">
        <v>2</v>
      </c>
      <c r="G743" s="165">
        <v>704</v>
      </c>
    </row>
    <row r="744" spans="1:7">
      <c r="A744" s="164">
        <v>743</v>
      </c>
      <c r="B744" s="166">
        <v>35998</v>
      </c>
      <c r="C744" s="165" t="s">
        <v>1036</v>
      </c>
      <c r="D744" s="165" t="s">
        <v>1052</v>
      </c>
      <c r="E744" s="165" t="s">
        <v>1034</v>
      </c>
      <c r="F744" s="165">
        <v>2</v>
      </c>
      <c r="G744" s="165">
        <v>704</v>
      </c>
    </row>
    <row r="745" spans="1:7">
      <c r="A745" s="164">
        <v>744</v>
      </c>
      <c r="B745" s="166">
        <v>36126</v>
      </c>
      <c r="C745" s="165" t="s">
        <v>1036</v>
      </c>
      <c r="D745" s="165" t="s">
        <v>1055</v>
      </c>
      <c r="E745" s="165" t="s">
        <v>1038</v>
      </c>
      <c r="F745" s="165">
        <v>2</v>
      </c>
      <c r="G745" s="165">
        <v>68</v>
      </c>
    </row>
    <row r="746" spans="1:7">
      <c r="A746" s="164">
        <v>745</v>
      </c>
      <c r="B746" s="166">
        <v>35993</v>
      </c>
      <c r="C746" s="165" t="s">
        <v>1032</v>
      </c>
      <c r="D746" s="165" t="s">
        <v>1037</v>
      </c>
      <c r="E746" s="165" t="s">
        <v>1034</v>
      </c>
      <c r="F746" s="165">
        <v>3</v>
      </c>
      <c r="G746" s="165">
        <v>1794</v>
      </c>
    </row>
    <row r="747" spans="1:7">
      <c r="A747" s="164">
        <v>746</v>
      </c>
      <c r="B747" s="166">
        <v>35966</v>
      </c>
      <c r="C747" s="165" t="s">
        <v>1036</v>
      </c>
      <c r="D747" s="165" t="s">
        <v>1042</v>
      </c>
      <c r="E747" s="165" t="s">
        <v>1038</v>
      </c>
      <c r="F747" s="165">
        <v>2</v>
      </c>
      <c r="G747" s="165">
        <v>110</v>
      </c>
    </row>
    <row r="748" spans="1:7">
      <c r="A748" s="164">
        <v>747</v>
      </c>
      <c r="B748" s="166">
        <v>36078</v>
      </c>
      <c r="C748" s="165" t="s">
        <v>1032</v>
      </c>
      <c r="D748" s="165" t="s">
        <v>1049</v>
      </c>
      <c r="E748" s="165" t="s">
        <v>1034</v>
      </c>
      <c r="F748" s="165">
        <v>2</v>
      </c>
      <c r="G748" s="165">
        <v>52</v>
      </c>
    </row>
    <row r="749" spans="1:7">
      <c r="A749" s="164">
        <v>748</v>
      </c>
      <c r="B749" s="166">
        <v>35799</v>
      </c>
      <c r="C749" s="165" t="s">
        <v>1032</v>
      </c>
      <c r="D749" s="165" t="s">
        <v>1051</v>
      </c>
      <c r="E749" s="165" t="s">
        <v>1034</v>
      </c>
      <c r="F749" s="165">
        <v>2</v>
      </c>
      <c r="G749" s="165">
        <v>30</v>
      </c>
    </row>
    <row r="750" spans="1:7">
      <c r="A750" s="164">
        <v>749</v>
      </c>
      <c r="B750" s="166">
        <v>36135</v>
      </c>
      <c r="C750" s="165" t="s">
        <v>1036</v>
      </c>
      <c r="D750" s="165" t="s">
        <v>1052</v>
      </c>
      <c r="E750" s="165" t="s">
        <v>1034</v>
      </c>
      <c r="F750" s="165">
        <v>2</v>
      </c>
      <c r="G750" s="165">
        <v>704</v>
      </c>
    </row>
    <row r="751" spans="1:7">
      <c r="A751" s="164">
        <v>750</v>
      </c>
      <c r="B751" s="166">
        <v>35992</v>
      </c>
      <c r="C751" s="165" t="s">
        <v>1036</v>
      </c>
      <c r="D751" s="165" t="s">
        <v>1037</v>
      </c>
      <c r="E751" s="165" t="s">
        <v>1034</v>
      </c>
      <c r="F751" s="165">
        <v>5</v>
      </c>
      <c r="G751" s="165">
        <v>2990</v>
      </c>
    </row>
    <row r="752" spans="1:7">
      <c r="A752" s="164">
        <v>751</v>
      </c>
      <c r="B752" s="166">
        <v>36124</v>
      </c>
      <c r="C752" s="165" t="s">
        <v>1036</v>
      </c>
      <c r="D752" s="165" t="s">
        <v>1049</v>
      </c>
      <c r="E752" s="165" t="s">
        <v>1038</v>
      </c>
      <c r="F752" s="165">
        <v>4</v>
      </c>
      <c r="G752" s="165">
        <v>104</v>
      </c>
    </row>
    <row r="753" spans="1:7">
      <c r="A753" s="164">
        <v>752</v>
      </c>
      <c r="B753" s="166">
        <v>35876</v>
      </c>
      <c r="C753" s="165" t="s">
        <v>1053</v>
      </c>
      <c r="D753" s="165" t="s">
        <v>1039</v>
      </c>
      <c r="E753" s="165" t="s">
        <v>1034</v>
      </c>
      <c r="F753" s="165">
        <v>1</v>
      </c>
      <c r="G753" s="165">
        <v>8</v>
      </c>
    </row>
    <row r="754" spans="1:7">
      <c r="A754" s="164">
        <v>753</v>
      </c>
      <c r="B754" s="166">
        <v>35818</v>
      </c>
      <c r="C754" s="165" t="s">
        <v>1036</v>
      </c>
      <c r="D754" s="165" t="s">
        <v>1052</v>
      </c>
      <c r="E754" s="165" t="s">
        <v>1034</v>
      </c>
      <c r="F754" s="165">
        <v>3</v>
      </c>
      <c r="G754" s="165">
        <v>1056</v>
      </c>
    </row>
    <row r="755" spans="1:7">
      <c r="A755" s="164">
        <v>754</v>
      </c>
      <c r="B755" s="166">
        <v>35849</v>
      </c>
      <c r="C755" s="165" t="s">
        <v>1050</v>
      </c>
      <c r="D755" s="165" t="s">
        <v>1055</v>
      </c>
      <c r="E755" s="165" t="s">
        <v>1034</v>
      </c>
      <c r="F755" s="165">
        <v>3</v>
      </c>
      <c r="G755" s="165">
        <v>102</v>
      </c>
    </row>
    <row r="756" spans="1:7">
      <c r="A756" s="164">
        <v>755</v>
      </c>
      <c r="B756" s="166">
        <v>36141</v>
      </c>
      <c r="C756" s="165" t="s">
        <v>1036</v>
      </c>
      <c r="D756" s="165" t="s">
        <v>1039</v>
      </c>
      <c r="E756" s="165" t="s">
        <v>1038</v>
      </c>
      <c r="F756" s="165">
        <v>4</v>
      </c>
      <c r="G756" s="165">
        <v>32</v>
      </c>
    </row>
    <row r="757" spans="1:7">
      <c r="A757" s="164">
        <v>756</v>
      </c>
      <c r="B757" s="166">
        <v>36021</v>
      </c>
      <c r="C757" s="165" t="s">
        <v>1032</v>
      </c>
      <c r="D757" s="165" t="s">
        <v>1051</v>
      </c>
      <c r="E757" s="165" t="s">
        <v>1038</v>
      </c>
      <c r="F757" s="165">
        <v>3</v>
      </c>
      <c r="G757" s="165">
        <v>45</v>
      </c>
    </row>
    <row r="758" spans="1:7">
      <c r="A758" s="164">
        <v>757</v>
      </c>
      <c r="B758" s="166">
        <v>36046</v>
      </c>
      <c r="C758" s="165" t="s">
        <v>1032</v>
      </c>
      <c r="D758" s="165" t="s">
        <v>1033</v>
      </c>
      <c r="E758" s="165" t="s">
        <v>1038</v>
      </c>
      <c r="F758" s="165">
        <v>4</v>
      </c>
      <c r="G758" s="165">
        <v>80</v>
      </c>
    </row>
    <row r="759" spans="1:7">
      <c r="A759" s="164">
        <v>758</v>
      </c>
      <c r="B759" s="166">
        <v>36044</v>
      </c>
      <c r="C759" s="165" t="s">
        <v>1036</v>
      </c>
      <c r="D759" s="165" t="s">
        <v>1049</v>
      </c>
      <c r="E759" s="165" t="s">
        <v>1038</v>
      </c>
      <c r="F759" s="165">
        <v>4</v>
      </c>
      <c r="G759" s="165">
        <v>104</v>
      </c>
    </row>
    <row r="760" spans="1:7">
      <c r="A760" s="164">
        <v>759</v>
      </c>
      <c r="B760" s="166">
        <v>35948</v>
      </c>
      <c r="C760" s="165" t="s">
        <v>1036</v>
      </c>
      <c r="D760" s="165" t="s">
        <v>1047</v>
      </c>
      <c r="E760" s="165" t="s">
        <v>1034</v>
      </c>
      <c r="F760" s="165">
        <v>2</v>
      </c>
      <c r="G760" s="165">
        <v>190</v>
      </c>
    </row>
    <row r="761" spans="1:7">
      <c r="A761" s="164">
        <v>760</v>
      </c>
      <c r="B761" s="166">
        <v>35942</v>
      </c>
      <c r="C761" s="165" t="s">
        <v>1056</v>
      </c>
      <c r="D761" s="165" t="s">
        <v>1033</v>
      </c>
      <c r="E761" s="165" t="s">
        <v>1034</v>
      </c>
      <c r="F761" s="165">
        <v>4</v>
      </c>
      <c r="G761" s="165">
        <v>80</v>
      </c>
    </row>
    <row r="762" spans="1:7">
      <c r="A762" s="164">
        <v>761</v>
      </c>
      <c r="B762" s="166">
        <v>35995</v>
      </c>
      <c r="C762" s="165" t="s">
        <v>1056</v>
      </c>
      <c r="D762" s="165" t="s">
        <v>1049</v>
      </c>
      <c r="E762" s="165" t="s">
        <v>1054</v>
      </c>
      <c r="F762" s="165">
        <v>4</v>
      </c>
      <c r="G762" s="165">
        <v>104</v>
      </c>
    </row>
    <row r="763" spans="1:7">
      <c r="A763" s="164">
        <v>762</v>
      </c>
      <c r="B763" s="166">
        <v>35925</v>
      </c>
      <c r="C763" s="165" t="s">
        <v>1036</v>
      </c>
      <c r="D763" s="165" t="s">
        <v>1052</v>
      </c>
      <c r="E763" s="165" t="s">
        <v>1034</v>
      </c>
      <c r="F763" s="165">
        <v>3</v>
      </c>
      <c r="G763" s="165">
        <v>1056</v>
      </c>
    </row>
    <row r="764" spans="1:7">
      <c r="A764" s="164">
        <v>763</v>
      </c>
      <c r="B764" s="166">
        <v>36052</v>
      </c>
      <c r="C764" s="165" t="s">
        <v>1032</v>
      </c>
      <c r="D764" s="165" t="s">
        <v>1055</v>
      </c>
      <c r="E764" s="165" t="s">
        <v>1034</v>
      </c>
      <c r="F764" s="165">
        <v>5</v>
      </c>
      <c r="G764" s="165">
        <v>170</v>
      </c>
    </row>
    <row r="765" spans="1:7">
      <c r="A765" s="164">
        <v>764</v>
      </c>
      <c r="B765" s="166">
        <v>35951</v>
      </c>
      <c r="C765" s="165" t="s">
        <v>1032</v>
      </c>
      <c r="D765" s="165" t="s">
        <v>1039</v>
      </c>
      <c r="E765" s="165" t="s">
        <v>1034</v>
      </c>
      <c r="F765" s="165">
        <v>5</v>
      </c>
      <c r="G765" s="165">
        <v>40</v>
      </c>
    </row>
    <row r="766" spans="1:7">
      <c r="A766" s="164">
        <v>765</v>
      </c>
      <c r="B766" s="166">
        <v>36126</v>
      </c>
      <c r="C766" s="165" t="s">
        <v>1036</v>
      </c>
      <c r="D766" s="165" t="s">
        <v>1041</v>
      </c>
      <c r="E766" s="165" t="s">
        <v>1034</v>
      </c>
      <c r="F766" s="165">
        <v>4</v>
      </c>
      <c r="G766" s="165">
        <v>1180</v>
      </c>
    </row>
    <row r="767" spans="1:7">
      <c r="A767" s="164">
        <v>766</v>
      </c>
      <c r="B767" s="166">
        <v>35888</v>
      </c>
      <c r="C767" s="165" t="s">
        <v>1032</v>
      </c>
      <c r="D767" s="165" t="s">
        <v>1042</v>
      </c>
      <c r="E767" s="165" t="s">
        <v>1054</v>
      </c>
      <c r="F767" s="165">
        <v>2</v>
      </c>
      <c r="G767" s="165">
        <v>110</v>
      </c>
    </row>
    <row r="768" spans="1:7">
      <c r="A768" s="164">
        <v>767</v>
      </c>
      <c r="B768" s="166">
        <v>36127</v>
      </c>
      <c r="C768" s="165" t="s">
        <v>1053</v>
      </c>
      <c r="D768" s="165" t="s">
        <v>1037</v>
      </c>
      <c r="E768" s="165" t="s">
        <v>1034</v>
      </c>
      <c r="F768" s="165">
        <v>1</v>
      </c>
      <c r="G768" s="165">
        <v>598</v>
      </c>
    </row>
    <row r="769" spans="1:7">
      <c r="A769" s="164">
        <v>768</v>
      </c>
      <c r="B769" s="166">
        <v>36040</v>
      </c>
      <c r="C769" s="165" t="s">
        <v>1053</v>
      </c>
      <c r="D769" s="165" t="s">
        <v>1055</v>
      </c>
      <c r="E769" s="165" t="s">
        <v>1034</v>
      </c>
      <c r="F769" s="165">
        <v>2</v>
      </c>
      <c r="G769" s="165">
        <v>68</v>
      </c>
    </row>
    <row r="770" spans="1:7">
      <c r="A770" s="164">
        <v>769</v>
      </c>
      <c r="B770" s="166">
        <v>36126</v>
      </c>
      <c r="C770" s="165" t="s">
        <v>1036</v>
      </c>
      <c r="D770" s="165" t="s">
        <v>1039</v>
      </c>
      <c r="E770" s="165" t="s">
        <v>1034</v>
      </c>
      <c r="F770" s="165">
        <v>3</v>
      </c>
      <c r="G770" s="165">
        <v>24</v>
      </c>
    </row>
    <row r="771" spans="1:7">
      <c r="A771" s="164">
        <v>770</v>
      </c>
      <c r="B771" s="166">
        <v>35917</v>
      </c>
      <c r="C771" s="165" t="s">
        <v>1036</v>
      </c>
      <c r="D771" s="165" t="s">
        <v>1037</v>
      </c>
      <c r="E771" s="165" t="s">
        <v>1034</v>
      </c>
      <c r="F771" s="165">
        <v>1</v>
      </c>
      <c r="G771" s="165">
        <v>598</v>
      </c>
    </row>
    <row r="772" spans="1:7">
      <c r="A772" s="164">
        <v>771</v>
      </c>
      <c r="B772" s="166">
        <v>36142</v>
      </c>
      <c r="C772" s="165" t="s">
        <v>1036</v>
      </c>
      <c r="D772" s="165" t="s">
        <v>1052</v>
      </c>
      <c r="E772" s="165" t="s">
        <v>1034</v>
      </c>
      <c r="F772" s="165">
        <v>2</v>
      </c>
      <c r="G772" s="165">
        <v>704</v>
      </c>
    </row>
    <row r="773" spans="1:7">
      <c r="A773" s="164">
        <v>772</v>
      </c>
      <c r="B773" s="166">
        <v>36054</v>
      </c>
      <c r="C773" s="165" t="s">
        <v>1036</v>
      </c>
      <c r="D773" s="165" t="s">
        <v>1033</v>
      </c>
      <c r="E773" s="165" t="s">
        <v>1034</v>
      </c>
      <c r="F773" s="165">
        <v>2</v>
      </c>
      <c r="G773" s="165">
        <v>40</v>
      </c>
    </row>
    <row r="774" spans="1:7">
      <c r="A774" s="164">
        <v>773</v>
      </c>
      <c r="B774" s="166">
        <v>36064</v>
      </c>
      <c r="C774" s="165" t="s">
        <v>1036</v>
      </c>
      <c r="D774" s="165" t="s">
        <v>1039</v>
      </c>
      <c r="E774" s="165" t="s">
        <v>1038</v>
      </c>
      <c r="F774" s="165">
        <v>2</v>
      </c>
      <c r="G774" s="165">
        <v>16</v>
      </c>
    </row>
    <row r="775" spans="1:7">
      <c r="A775" s="164">
        <v>774</v>
      </c>
      <c r="B775" s="166">
        <v>35877</v>
      </c>
      <c r="C775" s="165" t="s">
        <v>1036</v>
      </c>
      <c r="D775" s="165" t="s">
        <v>1049</v>
      </c>
      <c r="E775" s="165" t="s">
        <v>1034</v>
      </c>
      <c r="F775" s="165">
        <v>3</v>
      </c>
      <c r="G775" s="165">
        <v>78</v>
      </c>
    </row>
    <row r="776" spans="1:7">
      <c r="A776" s="164">
        <v>775</v>
      </c>
      <c r="B776" s="166">
        <v>36076</v>
      </c>
      <c r="C776" s="165" t="s">
        <v>1036</v>
      </c>
      <c r="D776" s="165" t="s">
        <v>1039</v>
      </c>
      <c r="E776" s="165" t="s">
        <v>1034</v>
      </c>
      <c r="F776" s="165">
        <v>3</v>
      </c>
      <c r="G776" s="165">
        <v>24</v>
      </c>
    </row>
    <row r="777" spans="1:7">
      <c r="A777" s="164">
        <v>776</v>
      </c>
      <c r="B777" s="166">
        <v>35835</v>
      </c>
      <c r="C777" s="165" t="s">
        <v>1032</v>
      </c>
      <c r="D777" s="165" t="s">
        <v>1055</v>
      </c>
      <c r="E777" s="165" t="s">
        <v>1034</v>
      </c>
      <c r="F777" s="165">
        <v>5</v>
      </c>
      <c r="G777" s="165">
        <v>170</v>
      </c>
    </row>
    <row r="778" spans="1:7">
      <c r="A778" s="164">
        <v>777</v>
      </c>
      <c r="B778" s="166">
        <v>36141</v>
      </c>
      <c r="C778" s="165" t="s">
        <v>1053</v>
      </c>
      <c r="D778" s="165" t="s">
        <v>1041</v>
      </c>
      <c r="E778" s="165" t="s">
        <v>1034</v>
      </c>
      <c r="F778" s="165">
        <v>5</v>
      </c>
      <c r="G778" s="165">
        <v>1475</v>
      </c>
    </row>
    <row r="779" spans="1:7">
      <c r="A779" s="164">
        <v>778</v>
      </c>
      <c r="B779" s="166">
        <v>35810</v>
      </c>
      <c r="C779" s="165" t="s">
        <v>1053</v>
      </c>
      <c r="D779" s="165" t="s">
        <v>1049</v>
      </c>
      <c r="E779" s="165" t="s">
        <v>1038</v>
      </c>
      <c r="F779" s="165">
        <v>3</v>
      </c>
      <c r="G779" s="165">
        <v>78</v>
      </c>
    </row>
    <row r="780" spans="1:7">
      <c r="A780" s="164">
        <v>779</v>
      </c>
      <c r="B780" s="166">
        <v>36059</v>
      </c>
      <c r="C780" s="165" t="s">
        <v>1056</v>
      </c>
      <c r="D780" s="165" t="s">
        <v>1052</v>
      </c>
      <c r="E780" s="165" t="s">
        <v>1034</v>
      </c>
      <c r="F780" s="165">
        <v>2</v>
      </c>
      <c r="G780" s="165">
        <v>704</v>
      </c>
    </row>
    <row r="781" spans="1:7">
      <c r="A781" s="164">
        <v>780</v>
      </c>
      <c r="B781" s="166">
        <v>36134</v>
      </c>
      <c r="C781" s="165" t="s">
        <v>1053</v>
      </c>
      <c r="D781" s="165" t="s">
        <v>1055</v>
      </c>
      <c r="E781" s="165" t="s">
        <v>1034</v>
      </c>
      <c r="F781" s="165">
        <v>3</v>
      </c>
      <c r="G781" s="165">
        <v>102</v>
      </c>
    </row>
    <row r="782" spans="1:7">
      <c r="A782" s="164">
        <v>781</v>
      </c>
      <c r="B782" s="166">
        <v>36140</v>
      </c>
      <c r="C782" s="165" t="s">
        <v>1050</v>
      </c>
      <c r="D782" s="165" t="s">
        <v>1041</v>
      </c>
      <c r="E782" s="165" t="s">
        <v>1034</v>
      </c>
      <c r="F782" s="165">
        <v>4</v>
      </c>
      <c r="G782" s="165">
        <v>1180</v>
      </c>
    </row>
    <row r="783" spans="1:7">
      <c r="A783" s="164">
        <v>782</v>
      </c>
      <c r="B783" s="166">
        <v>36033</v>
      </c>
      <c r="C783" s="165" t="s">
        <v>1036</v>
      </c>
      <c r="D783" s="165" t="s">
        <v>1042</v>
      </c>
      <c r="E783" s="165" t="s">
        <v>1034</v>
      </c>
      <c r="F783" s="165">
        <v>4</v>
      </c>
      <c r="G783" s="165">
        <v>220</v>
      </c>
    </row>
    <row r="784" spans="1:7">
      <c r="A784" s="164">
        <v>783</v>
      </c>
      <c r="B784" s="166">
        <v>35929</v>
      </c>
      <c r="C784" s="165" t="s">
        <v>1056</v>
      </c>
      <c r="D784" s="165" t="s">
        <v>1047</v>
      </c>
      <c r="E784" s="165" t="s">
        <v>1034</v>
      </c>
      <c r="F784" s="165">
        <v>2</v>
      </c>
      <c r="G784" s="165">
        <v>190</v>
      </c>
    </row>
    <row r="785" spans="1:7">
      <c r="A785" s="164">
        <v>784</v>
      </c>
      <c r="B785" s="166">
        <v>35974</v>
      </c>
      <c r="C785" s="165" t="s">
        <v>1056</v>
      </c>
      <c r="D785" s="165" t="s">
        <v>1041</v>
      </c>
      <c r="E785" s="165" t="s">
        <v>1034</v>
      </c>
      <c r="F785" s="165">
        <v>3</v>
      </c>
      <c r="G785" s="165">
        <v>885</v>
      </c>
    </row>
    <row r="786" spans="1:7">
      <c r="A786" s="164">
        <v>785</v>
      </c>
      <c r="B786" s="166">
        <v>36099</v>
      </c>
      <c r="C786" s="165" t="s">
        <v>1032</v>
      </c>
      <c r="D786" s="165" t="s">
        <v>1037</v>
      </c>
      <c r="E786" s="165" t="s">
        <v>1038</v>
      </c>
      <c r="F786" s="165">
        <v>3</v>
      </c>
      <c r="G786" s="165">
        <v>1794</v>
      </c>
    </row>
    <row r="787" spans="1:7">
      <c r="A787" s="164">
        <v>786</v>
      </c>
      <c r="B787" s="166">
        <v>36145</v>
      </c>
      <c r="C787" s="165" t="s">
        <v>1050</v>
      </c>
      <c r="D787" s="165" t="s">
        <v>1052</v>
      </c>
      <c r="E787" s="165" t="s">
        <v>1034</v>
      </c>
      <c r="F787" s="165">
        <v>2</v>
      </c>
      <c r="G787" s="165">
        <v>704</v>
      </c>
    </row>
    <row r="788" spans="1:7">
      <c r="A788" s="164">
        <v>787</v>
      </c>
      <c r="B788" s="166">
        <v>36150</v>
      </c>
      <c r="C788" s="165" t="s">
        <v>1056</v>
      </c>
      <c r="D788" s="165" t="s">
        <v>1033</v>
      </c>
      <c r="E788" s="165" t="s">
        <v>1034</v>
      </c>
      <c r="F788" s="165">
        <v>4</v>
      </c>
      <c r="G788" s="165">
        <v>80</v>
      </c>
    </row>
    <row r="789" spans="1:7">
      <c r="A789" s="164">
        <v>788</v>
      </c>
      <c r="B789" s="166">
        <v>35949</v>
      </c>
      <c r="C789" s="165" t="s">
        <v>1032</v>
      </c>
      <c r="D789" s="165" t="s">
        <v>1049</v>
      </c>
      <c r="E789" s="165" t="s">
        <v>1034</v>
      </c>
      <c r="F789" s="165">
        <v>3</v>
      </c>
      <c r="G789" s="165">
        <v>78</v>
      </c>
    </row>
    <row r="790" spans="1:7">
      <c r="A790" s="164">
        <v>789</v>
      </c>
      <c r="B790" s="166">
        <v>35950</v>
      </c>
      <c r="C790" s="165" t="s">
        <v>1032</v>
      </c>
      <c r="D790" s="165" t="s">
        <v>1052</v>
      </c>
      <c r="E790" s="165" t="s">
        <v>1038</v>
      </c>
      <c r="F790" s="165">
        <v>2</v>
      </c>
      <c r="G790" s="165">
        <v>704</v>
      </c>
    </row>
    <row r="791" spans="1:7">
      <c r="A791" s="164">
        <v>790</v>
      </c>
      <c r="B791" s="166">
        <v>35821</v>
      </c>
      <c r="C791" s="165" t="s">
        <v>1050</v>
      </c>
      <c r="D791" s="165" t="s">
        <v>1041</v>
      </c>
      <c r="E791" s="165" t="s">
        <v>1034</v>
      </c>
      <c r="F791" s="165">
        <v>2</v>
      </c>
      <c r="G791" s="165">
        <v>590</v>
      </c>
    </row>
    <row r="792" spans="1:7">
      <c r="A792" s="164">
        <v>791</v>
      </c>
      <c r="B792" s="166">
        <v>36075</v>
      </c>
      <c r="C792" s="165" t="s">
        <v>1032</v>
      </c>
      <c r="D792" s="165" t="s">
        <v>1041</v>
      </c>
      <c r="E792" s="165" t="s">
        <v>1034</v>
      </c>
      <c r="F792" s="165">
        <v>2</v>
      </c>
      <c r="G792" s="165">
        <v>590</v>
      </c>
    </row>
    <row r="793" spans="1:7">
      <c r="A793" s="164">
        <v>792</v>
      </c>
      <c r="B793" s="166">
        <v>36085</v>
      </c>
      <c r="C793" s="165" t="s">
        <v>1053</v>
      </c>
      <c r="D793" s="165" t="s">
        <v>1041</v>
      </c>
      <c r="E793" s="165" t="s">
        <v>1034</v>
      </c>
      <c r="F793" s="165">
        <v>3</v>
      </c>
      <c r="G793" s="165">
        <v>885</v>
      </c>
    </row>
    <row r="794" spans="1:7">
      <c r="A794" s="164">
        <v>793</v>
      </c>
      <c r="B794" s="166">
        <v>35990</v>
      </c>
      <c r="C794" s="165" t="s">
        <v>1036</v>
      </c>
      <c r="D794" s="165" t="s">
        <v>1051</v>
      </c>
      <c r="E794" s="165" t="s">
        <v>1034</v>
      </c>
      <c r="F794" s="165">
        <v>2</v>
      </c>
      <c r="G794" s="165">
        <v>30</v>
      </c>
    </row>
    <row r="795" spans="1:7">
      <c r="A795" s="164">
        <v>794</v>
      </c>
      <c r="B795" s="166">
        <v>35978</v>
      </c>
      <c r="C795" s="165" t="s">
        <v>1036</v>
      </c>
      <c r="D795" s="165" t="s">
        <v>1055</v>
      </c>
      <c r="E795" s="165" t="s">
        <v>1034</v>
      </c>
      <c r="F795" s="165">
        <v>5</v>
      </c>
      <c r="G795" s="165">
        <v>170</v>
      </c>
    </row>
    <row r="796" spans="1:7">
      <c r="A796" s="164">
        <v>795</v>
      </c>
      <c r="B796" s="166">
        <v>35969</v>
      </c>
      <c r="C796" s="165" t="s">
        <v>1032</v>
      </c>
      <c r="D796" s="165" t="s">
        <v>1049</v>
      </c>
      <c r="E796" s="165" t="s">
        <v>1034</v>
      </c>
      <c r="F796" s="165">
        <v>2</v>
      </c>
      <c r="G796" s="165">
        <v>52</v>
      </c>
    </row>
    <row r="797" spans="1:7">
      <c r="A797" s="164">
        <v>796</v>
      </c>
      <c r="B797" s="166">
        <v>35878</v>
      </c>
      <c r="C797" s="165" t="s">
        <v>1036</v>
      </c>
      <c r="D797" s="165" t="s">
        <v>1051</v>
      </c>
      <c r="E797" s="165" t="s">
        <v>1038</v>
      </c>
      <c r="F797" s="165">
        <v>3</v>
      </c>
      <c r="G797" s="165">
        <v>45</v>
      </c>
    </row>
    <row r="798" spans="1:7">
      <c r="A798" s="164">
        <v>797</v>
      </c>
      <c r="B798" s="166">
        <v>36008</v>
      </c>
      <c r="C798" s="165" t="s">
        <v>1056</v>
      </c>
      <c r="D798" s="165" t="s">
        <v>1051</v>
      </c>
      <c r="E798" s="165" t="s">
        <v>1034</v>
      </c>
      <c r="F798" s="165">
        <v>2</v>
      </c>
      <c r="G798" s="165">
        <v>30</v>
      </c>
    </row>
    <row r="799" spans="1:7">
      <c r="A799" s="164">
        <v>798</v>
      </c>
      <c r="B799" s="166">
        <v>36038</v>
      </c>
      <c r="C799" s="165" t="s">
        <v>1032</v>
      </c>
      <c r="D799" s="165" t="s">
        <v>1051</v>
      </c>
      <c r="E799" s="165" t="s">
        <v>1038</v>
      </c>
      <c r="F799" s="165">
        <v>4</v>
      </c>
      <c r="G799" s="165">
        <v>60</v>
      </c>
    </row>
    <row r="800" spans="1:7">
      <c r="A800" s="164">
        <v>799</v>
      </c>
      <c r="B800" s="166">
        <v>35922</v>
      </c>
      <c r="C800" s="165" t="s">
        <v>1036</v>
      </c>
      <c r="D800" s="165" t="s">
        <v>1049</v>
      </c>
      <c r="E800" s="165" t="s">
        <v>1034</v>
      </c>
      <c r="F800" s="165">
        <v>2</v>
      </c>
      <c r="G800" s="165">
        <v>52</v>
      </c>
    </row>
    <row r="801" spans="1:7">
      <c r="A801" s="164">
        <v>800</v>
      </c>
      <c r="B801" s="166">
        <v>36128</v>
      </c>
      <c r="C801" s="165" t="s">
        <v>1032</v>
      </c>
      <c r="D801" s="165" t="s">
        <v>1055</v>
      </c>
      <c r="E801" s="165" t="s">
        <v>1038</v>
      </c>
      <c r="F801" s="165">
        <v>2</v>
      </c>
      <c r="G801" s="165">
        <v>68</v>
      </c>
    </row>
    <row r="802" spans="1:7">
      <c r="A802" s="164">
        <v>801</v>
      </c>
      <c r="B802" s="166">
        <v>36108</v>
      </c>
      <c r="C802" s="165" t="s">
        <v>1032</v>
      </c>
      <c r="D802" s="165" t="s">
        <v>1055</v>
      </c>
      <c r="E802" s="165" t="s">
        <v>1034</v>
      </c>
      <c r="F802" s="165">
        <v>2</v>
      </c>
      <c r="G802" s="165">
        <v>68</v>
      </c>
    </row>
    <row r="803" spans="1:7">
      <c r="A803" s="164">
        <v>802</v>
      </c>
      <c r="B803" s="166">
        <v>35907</v>
      </c>
      <c r="C803" s="165" t="s">
        <v>1036</v>
      </c>
      <c r="D803" s="165" t="s">
        <v>1037</v>
      </c>
      <c r="E803" s="165" t="s">
        <v>1034</v>
      </c>
      <c r="F803" s="165">
        <v>3</v>
      </c>
      <c r="G803" s="165">
        <v>1794</v>
      </c>
    </row>
    <row r="804" spans="1:7">
      <c r="A804" s="164">
        <v>803</v>
      </c>
      <c r="B804" s="166">
        <v>36092</v>
      </c>
      <c r="C804" s="165" t="s">
        <v>1050</v>
      </c>
      <c r="D804" s="165" t="s">
        <v>1041</v>
      </c>
      <c r="E804" s="165" t="s">
        <v>1034</v>
      </c>
      <c r="F804" s="165">
        <v>5</v>
      </c>
      <c r="G804" s="165">
        <v>1475</v>
      </c>
    </row>
    <row r="805" spans="1:7">
      <c r="A805" s="164">
        <v>804</v>
      </c>
      <c r="B805" s="166">
        <v>36078</v>
      </c>
      <c r="C805" s="165" t="s">
        <v>1056</v>
      </c>
      <c r="D805" s="165" t="s">
        <v>1041</v>
      </c>
      <c r="E805" s="165" t="s">
        <v>1034</v>
      </c>
      <c r="F805" s="165">
        <v>4</v>
      </c>
      <c r="G805" s="165">
        <v>1180</v>
      </c>
    </row>
    <row r="806" spans="1:7">
      <c r="A806" s="164">
        <v>805</v>
      </c>
      <c r="B806" s="166">
        <v>35880</v>
      </c>
      <c r="C806" s="165" t="s">
        <v>1050</v>
      </c>
      <c r="D806" s="165" t="s">
        <v>1047</v>
      </c>
      <c r="E806" s="165" t="s">
        <v>1034</v>
      </c>
      <c r="F806" s="165">
        <v>5</v>
      </c>
      <c r="G806" s="165">
        <v>475</v>
      </c>
    </row>
    <row r="807" spans="1:7">
      <c r="A807" s="164">
        <v>806</v>
      </c>
      <c r="B807" s="166">
        <v>36034</v>
      </c>
      <c r="C807" s="165" t="s">
        <v>1036</v>
      </c>
      <c r="D807" s="165" t="s">
        <v>1051</v>
      </c>
      <c r="E807" s="165" t="s">
        <v>1034</v>
      </c>
      <c r="F807" s="165">
        <v>4</v>
      </c>
      <c r="G807" s="165">
        <v>60</v>
      </c>
    </row>
    <row r="808" spans="1:7">
      <c r="A808" s="164">
        <v>807</v>
      </c>
      <c r="B808" s="166">
        <v>35934</v>
      </c>
      <c r="C808" s="165" t="s">
        <v>1056</v>
      </c>
      <c r="D808" s="165" t="s">
        <v>1055</v>
      </c>
      <c r="E808" s="165" t="s">
        <v>1034</v>
      </c>
      <c r="F808" s="165">
        <v>2</v>
      </c>
      <c r="G808" s="165">
        <v>68</v>
      </c>
    </row>
    <row r="809" spans="1:7">
      <c r="A809" s="164">
        <v>808</v>
      </c>
      <c r="B809" s="166">
        <v>36100</v>
      </c>
      <c r="C809" s="165" t="s">
        <v>1053</v>
      </c>
      <c r="D809" s="165" t="s">
        <v>1049</v>
      </c>
      <c r="E809" s="165" t="s">
        <v>1038</v>
      </c>
      <c r="F809" s="165">
        <v>2</v>
      </c>
      <c r="G809" s="165">
        <v>52</v>
      </c>
    </row>
    <row r="810" spans="1:7">
      <c r="A810" s="164">
        <v>809</v>
      </c>
      <c r="B810" s="166">
        <v>36045</v>
      </c>
      <c r="C810" s="165" t="s">
        <v>1032</v>
      </c>
      <c r="D810" s="165" t="s">
        <v>1041</v>
      </c>
      <c r="E810" s="165" t="s">
        <v>1054</v>
      </c>
      <c r="F810" s="165">
        <v>3</v>
      </c>
      <c r="G810" s="165">
        <v>885</v>
      </c>
    </row>
    <row r="811" spans="1:7">
      <c r="A811" s="164">
        <v>810</v>
      </c>
      <c r="B811" s="166">
        <v>36045</v>
      </c>
      <c r="C811" s="165" t="s">
        <v>1036</v>
      </c>
      <c r="D811" s="165" t="s">
        <v>1037</v>
      </c>
      <c r="E811" s="165" t="s">
        <v>1034</v>
      </c>
      <c r="F811" s="165">
        <v>2</v>
      </c>
      <c r="G811" s="165">
        <v>1196</v>
      </c>
    </row>
    <row r="812" spans="1:7">
      <c r="A812" s="164">
        <v>811</v>
      </c>
      <c r="B812" s="166">
        <v>35859</v>
      </c>
      <c r="C812" s="165" t="s">
        <v>1053</v>
      </c>
      <c r="D812" s="165" t="s">
        <v>1052</v>
      </c>
      <c r="E812" s="165" t="s">
        <v>1034</v>
      </c>
      <c r="F812" s="165">
        <v>2</v>
      </c>
      <c r="G812" s="165">
        <v>704</v>
      </c>
    </row>
    <row r="813" spans="1:7">
      <c r="A813" s="164">
        <v>812</v>
      </c>
      <c r="B813" s="166">
        <v>35816</v>
      </c>
      <c r="C813" s="165" t="s">
        <v>1050</v>
      </c>
      <c r="D813" s="165" t="s">
        <v>1039</v>
      </c>
      <c r="E813" s="165" t="s">
        <v>1034</v>
      </c>
      <c r="F813" s="165">
        <v>4</v>
      </c>
      <c r="G813" s="165">
        <v>32</v>
      </c>
    </row>
    <row r="814" spans="1:7">
      <c r="A814" s="164">
        <v>813</v>
      </c>
      <c r="B814" s="166">
        <v>35878</v>
      </c>
      <c r="C814" s="165" t="s">
        <v>1050</v>
      </c>
      <c r="D814" s="165" t="s">
        <v>1052</v>
      </c>
      <c r="E814" s="165" t="s">
        <v>1034</v>
      </c>
      <c r="F814" s="165">
        <v>2</v>
      </c>
      <c r="G814" s="165">
        <v>704</v>
      </c>
    </row>
    <row r="815" spans="1:7">
      <c r="A815" s="164">
        <v>814</v>
      </c>
      <c r="B815" s="166">
        <v>35959</v>
      </c>
      <c r="C815" s="165" t="s">
        <v>1053</v>
      </c>
      <c r="D815" s="165" t="s">
        <v>1042</v>
      </c>
      <c r="E815" s="165" t="s">
        <v>1034</v>
      </c>
      <c r="F815" s="165">
        <v>2</v>
      </c>
      <c r="G815" s="165">
        <v>110</v>
      </c>
    </row>
    <row r="816" spans="1:7">
      <c r="A816" s="164">
        <v>815</v>
      </c>
      <c r="B816" s="166">
        <v>36129</v>
      </c>
      <c r="C816" s="165" t="s">
        <v>1036</v>
      </c>
      <c r="D816" s="165" t="s">
        <v>1052</v>
      </c>
      <c r="E816" s="165" t="s">
        <v>1054</v>
      </c>
      <c r="F816" s="165">
        <v>4</v>
      </c>
      <c r="G816" s="165">
        <v>1408</v>
      </c>
    </row>
    <row r="817" spans="1:7">
      <c r="A817" s="164">
        <v>816</v>
      </c>
      <c r="B817" s="166">
        <v>35871</v>
      </c>
      <c r="C817" s="165" t="s">
        <v>1050</v>
      </c>
      <c r="D817" s="165" t="s">
        <v>1052</v>
      </c>
      <c r="E817" s="165" t="s">
        <v>1034</v>
      </c>
      <c r="F817" s="165">
        <v>3</v>
      </c>
      <c r="G817" s="165">
        <v>1056</v>
      </c>
    </row>
    <row r="818" spans="1:7">
      <c r="A818" s="164">
        <v>817</v>
      </c>
      <c r="B818" s="166">
        <v>35938</v>
      </c>
      <c r="C818" s="165" t="s">
        <v>1053</v>
      </c>
      <c r="D818" s="165" t="s">
        <v>1037</v>
      </c>
      <c r="E818" s="165" t="s">
        <v>1034</v>
      </c>
      <c r="F818" s="165">
        <v>2</v>
      </c>
      <c r="G818" s="165">
        <v>1196</v>
      </c>
    </row>
    <row r="819" spans="1:7">
      <c r="A819" s="164">
        <v>818</v>
      </c>
      <c r="B819" s="166">
        <v>35858</v>
      </c>
      <c r="C819" s="165" t="s">
        <v>1032</v>
      </c>
      <c r="D819" s="165" t="s">
        <v>1033</v>
      </c>
      <c r="E819" s="165" t="s">
        <v>1034</v>
      </c>
      <c r="F819" s="165">
        <v>4</v>
      </c>
      <c r="G819" s="165">
        <v>80</v>
      </c>
    </row>
    <row r="820" spans="1:7">
      <c r="A820" s="164">
        <v>819</v>
      </c>
      <c r="B820" s="166">
        <v>36062</v>
      </c>
      <c r="C820" s="165" t="s">
        <v>1053</v>
      </c>
      <c r="D820" s="165" t="s">
        <v>1033</v>
      </c>
      <c r="E820" s="165" t="s">
        <v>1034</v>
      </c>
      <c r="F820" s="165">
        <v>2</v>
      </c>
      <c r="G820" s="165">
        <v>40</v>
      </c>
    </row>
    <row r="821" spans="1:7">
      <c r="A821" s="164">
        <v>820</v>
      </c>
      <c r="B821" s="166">
        <v>35875</v>
      </c>
      <c r="C821" s="165" t="s">
        <v>1050</v>
      </c>
      <c r="D821" s="165" t="s">
        <v>1047</v>
      </c>
      <c r="E821" s="165" t="s">
        <v>1034</v>
      </c>
      <c r="F821" s="165">
        <v>1</v>
      </c>
      <c r="G821" s="165">
        <v>95</v>
      </c>
    </row>
    <row r="822" spans="1:7">
      <c r="A822" s="164">
        <v>821</v>
      </c>
      <c r="B822" s="166">
        <v>35914</v>
      </c>
      <c r="C822" s="165" t="s">
        <v>1053</v>
      </c>
      <c r="D822" s="165" t="s">
        <v>1047</v>
      </c>
      <c r="E822" s="165" t="s">
        <v>1034</v>
      </c>
      <c r="F822" s="165">
        <v>3</v>
      </c>
      <c r="G822" s="165">
        <v>285</v>
      </c>
    </row>
    <row r="823" spans="1:7">
      <c r="A823" s="164">
        <v>822</v>
      </c>
      <c r="B823" s="166">
        <v>35903</v>
      </c>
      <c r="C823" s="165" t="s">
        <v>1036</v>
      </c>
      <c r="D823" s="165" t="s">
        <v>1049</v>
      </c>
      <c r="E823" s="165" t="s">
        <v>1038</v>
      </c>
      <c r="F823" s="165">
        <v>1</v>
      </c>
      <c r="G823" s="165">
        <v>26</v>
      </c>
    </row>
    <row r="824" spans="1:7">
      <c r="A824" s="164">
        <v>823</v>
      </c>
      <c r="B824" s="166">
        <v>35857</v>
      </c>
      <c r="C824" s="165" t="s">
        <v>1032</v>
      </c>
      <c r="D824" s="165" t="s">
        <v>1052</v>
      </c>
      <c r="E824" s="165" t="s">
        <v>1034</v>
      </c>
      <c r="F824" s="165">
        <v>4</v>
      </c>
      <c r="G824" s="165">
        <v>1408</v>
      </c>
    </row>
    <row r="825" spans="1:7">
      <c r="A825" s="164">
        <v>824</v>
      </c>
      <c r="B825" s="166">
        <v>35905</v>
      </c>
      <c r="C825" s="165" t="s">
        <v>1050</v>
      </c>
      <c r="D825" s="165" t="s">
        <v>1041</v>
      </c>
      <c r="E825" s="165" t="s">
        <v>1054</v>
      </c>
      <c r="F825" s="165">
        <v>4</v>
      </c>
      <c r="G825" s="165">
        <v>1180</v>
      </c>
    </row>
    <row r="826" spans="1:7">
      <c r="A826" s="164">
        <v>825</v>
      </c>
      <c r="B826" s="166">
        <v>35908</v>
      </c>
      <c r="C826" s="165" t="s">
        <v>1050</v>
      </c>
      <c r="D826" s="165" t="s">
        <v>1052</v>
      </c>
      <c r="E826" s="165" t="s">
        <v>1034</v>
      </c>
      <c r="F826" s="165">
        <v>2</v>
      </c>
      <c r="G826" s="165">
        <v>704</v>
      </c>
    </row>
    <row r="827" spans="1:7">
      <c r="A827" s="164">
        <v>826</v>
      </c>
      <c r="B827" s="166">
        <v>36157</v>
      </c>
      <c r="C827" s="165" t="s">
        <v>1053</v>
      </c>
      <c r="D827" s="165" t="s">
        <v>1051</v>
      </c>
      <c r="E827" s="165" t="s">
        <v>1038</v>
      </c>
      <c r="F827" s="165">
        <v>4</v>
      </c>
      <c r="G827" s="165">
        <v>60</v>
      </c>
    </row>
    <row r="828" spans="1:7">
      <c r="A828" s="164">
        <v>827</v>
      </c>
      <c r="B828" s="166">
        <v>35999</v>
      </c>
      <c r="C828" s="165" t="s">
        <v>1032</v>
      </c>
      <c r="D828" s="165" t="s">
        <v>1041</v>
      </c>
      <c r="E828" s="165" t="s">
        <v>1038</v>
      </c>
      <c r="F828" s="165">
        <v>4</v>
      </c>
      <c r="G828" s="165">
        <v>1180</v>
      </c>
    </row>
    <row r="829" spans="1:7">
      <c r="A829" s="164">
        <v>828</v>
      </c>
      <c r="B829" s="166">
        <v>35836</v>
      </c>
      <c r="C829" s="165" t="s">
        <v>1032</v>
      </c>
      <c r="D829" s="165" t="s">
        <v>1049</v>
      </c>
      <c r="E829" s="165" t="s">
        <v>1038</v>
      </c>
      <c r="F829" s="165">
        <v>2</v>
      </c>
      <c r="G829" s="165">
        <v>52</v>
      </c>
    </row>
    <row r="830" spans="1:7">
      <c r="A830" s="164">
        <v>829</v>
      </c>
      <c r="B830" s="166">
        <v>35816</v>
      </c>
      <c r="C830" s="165" t="s">
        <v>1032</v>
      </c>
      <c r="D830" s="165" t="s">
        <v>1042</v>
      </c>
      <c r="E830" s="165" t="s">
        <v>1034</v>
      </c>
      <c r="F830" s="165">
        <v>5</v>
      </c>
      <c r="G830" s="165">
        <v>275</v>
      </c>
    </row>
    <row r="831" spans="1:7">
      <c r="A831" s="164">
        <v>830</v>
      </c>
      <c r="B831" s="166">
        <v>35806</v>
      </c>
      <c r="C831" s="165" t="s">
        <v>1032</v>
      </c>
      <c r="D831" s="165" t="s">
        <v>1049</v>
      </c>
      <c r="E831" s="165" t="s">
        <v>1034</v>
      </c>
      <c r="F831" s="165">
        <v>2</v>
      </c>
      <c r="G831" s="165">
        <v>52</v>
      </c>
    </row>
    <row r="832" spans="1:7">
      <c r="A832" s="164">
        <v>831</v>
      </c>
      <c r="B832" s="166">
        <v>35853</v>
      </c>
      <c r="C832" s="165" t="s">
        <v>1036</v>
      </c>
      <c r="D832" s="165" t="s">
        <v>1039</v>
      </c>
      <c r="E832" s="165" t="s">
        <v>1038</v>
      </c>
      <c r="F832" s="165">
        <v>2</v>
      </c>
      <c r="G832" s="165">
        <v>16</v>
      </c>
    </row>
    <row r="833" spans="1:7">
      <c r="A833" s="164">
        <v>832</v>
      </c>
      <c r="B833" s="166">
        <v>35925</v>
      </c>
      <c r="C833" s="165" t="s">
        <v>1032</v>
      </c>
      <c r="D833" s="165" t="s">
        <v>1041</v>
      </c>
      <c r="E833" s="165" t="s">
        <v>1034</v>
      </c>
      <c r="F833" s="165">
        <v>3</v>
      </c>
      <c r="G833" s="165">
        <v>885</v>
      </c>
    </row>
    <row r="834" spans="1:7">
      <c r="A834" s="164">
        <v>833</v>
      </c>
      <c r="B834" s="166">
        <v>36129</v>
      </c>
      <c r="C834" s="165" t="s">
        <v>1032</v>
      </c>
      <c r="D834" s="165" t="s">
        <v>1039</v>
      </c>
      <c r="E834" s="165" t="s">
        <v>1034</v>
      </c>
      <c r="F834" s="165">
        <v>5</v>
      </c>
      <c r="G834" s="165">
        <v>40</v>
      </c>
    </row>
    <row r="835" spans="1:7">
      <c r="A835" s="164">
        <v>834</v>
      </c>
      <c r="B835" s="166">
        <v>35858</v>
      </c>
      <c r="C835" s="165" t="s">
        <v>1053</v>
      </c>
      <c r="D835" s="165" t="s">
        <v>1055</v>
      </c>
      <c r="E835" s="165" t="s">
        <v>1034</v>
      </c>
      <c r="F835" s="165">
        <v>3</v>
      </c>
      <c r="G835" s="165">
        <v>102</v>
      </c>
    </row>
    <row r="836" spans="1:7">
      <c r="A836" s="164">
        <v>835</v>
      </c>
      <c r="B836" s="166">
        <v>35925</v>
      </c>
      <c r="C836" s="165" t="s">
        <v>1036</v>
      </c>
      <c r="D836" s="165" t="s">
        <v>1052</v>
      </c>
      <c r="E836" s="165" t="s">
        <v>1054</v>
      </c>
      <c r="F836" s="165">
        <v>1</v>
      </c>
      <c r="G836" s="165">
        <v>352</v>
      </c>
    </row>
    <row r="837" spans="1:7">
      <c r="A837" s="164">
        <v>836</v>
      </c>
      <c r="B837" s="166">
        <v>35937</v>
      </c>
      <c r="C837" s="165" t="s">
        <v>1032</v>
      </c>
      <c r="D837" s="165" t="s">
        <v>1037</v>
      </c>
      <c r="E837" s="165" t="s">
        <v>1034</v>
      </c>
      <c r="F837" s="165">
        <v>3</v>
      </c>
      <c r="G837" s="165">
        <v>1794</v>
      </c>
    </row>
    <row r="838" spans="1:7">
      <c r="A838" s="164">
        <v>837</v>
      </c>
      <c r="B838" s="166">
        <v>35945</v>
      </c>
      <c r="C838" s="165" t="s">
        <v>1032</v>
      </c>
      <c r="D838" s="165" t="s">
        <v>1051</v>
      </c>
      <c r="E838" s="165" t="s">
        <v>1034</v>
      </c>
      <c r="F838" s="165">
        <v>3</v>
      </c>
      <c r="G838" s="165">
        <v>45</v>
      </c>
    </row>
    <row r="839" spans="1:7">
      <c r="A839" s="164">
        <v>838</v>
      </c>
      <c r="B839" s="166">
        <v>35834</v>
      </c>
      <c r="C839" s="165" t="s">
        <v>1036</v>
      </c>
      <c r="D839" s="165" t="s">
        <v>1037</v>
      </c>
      <c r="E839" s="165" t="s">
        <v>1034</v>
      </c>
      <c r="F839" s="165">
        <v>5</v>
      </c>
      <c r="G839" s="165">
        <v>2990</v>
      </c>
    </row>
    <row r="840" spans="1:7">
      <c r="A840" s="164">
        <v>839</v>
      </c>
      <c r="B840" s="166">
        <v>35946</v>
      </c>
      <c r="C840" s="165" t="s">
        <v>1036</v>
      </c>
      <c r="D840" s="165" t="s">
        <v>1039</v>
      </c>
      <c r="E840" s="165" t="s">
        <v>1034</v>
      </c>
      <c r="F840" s="165">
        <v>4</v>
      </c>
      <c r="G840" s="165">
        <v>32</v>
      </c>
    </row>
    <row r="841" spans="1:7">
      <c r="A841" s="164">
        <v>840</v>
      </c>
      <c r="B841" s="166">
        <v>35826</v>
      </c>
      <c r="C841" s="165" t="s">
        <v>1036</v>
      </c>
      <c r="D841" s="165" t="s">
        <v>1041</v>
      </c>
      <c r="E841" s="165" t="s">
        <v>1034</v>
      </c>
      <c r="F841" s="165">
        <v>5</v>
      </c>
      <c r="G841" s="165">
        <v>1475</v>
      </c>
    </row>
    <row r="842" spans="1:7">
      <c r="A842" s="164">
        <v>841</v>
      </c>
      <c r="B842" s="166">
        <v>35880</v>
      </c>
      <c r="C842" s="165" t="s">
        <v>1053</v>
      </c>
      <c r="D842" s="165" t="s">
        <v>1039</v>
      </c>
      <c r="E842" s="165" t="s">
        <v>1034</v>
      </c>
      <c r="F842" s="165">
        <v>3</v>
      </c>
      <c r="G842" s="165">
        <v>24</v>
      </c>
    </row>
    <row r="843" spans="1:7">
      <c r="A843" s="164">
        <v>842</v>
      </c>
      <c r="B843" s="166">
        <v>36105</v>
      </c>
      <c r="C843" s="165" t="s">
        <v>1053</v>
      </c>
      <c r="D843" s="165" t="s">
        <v>1039</v>
      </c>
      <c r="E843" s="165" t="s">
        <v>1034</v>
      </c>
      <c r="F843" s="165">
        <v>5</v>
      </c>
      <c r="G843" s="165">
        <v>40</v>
      </c>
    </row>
    <row r="844" spans="1:7">
      <c r="A844" s="164">
        <v>843</v>
      </c>
      <c r="B844" s="166">
        <v>36130</v>
      </c>
      <c r="C844" s="165" t="s">
        <v>1036</v>
      </c>
      <c r="D844" s="165" t="s">
        <v>1052</v>
      </c>
      <c r="E844" s="165" t="s">
        <v>1034</v>
      </c>
      <c r="F844" s="165">
        <v>4</v>
      </c>
      <c r="G844" s="165">
        <v>1408</v>
      </c>
    </row>
    <row r="845" spans="1:7">
      <c r="A845" s="164">
        <v>844</v>
      </c>
      <c r="B845" s="166">
        <v>35814</v>
      </c>
      <c r="C845" s="165" t="s">
        <v>1056</v>
      </c>
      <c r="D845" s="165" t="s">
        <v>1051</v>
      </c>
      <c r="E845" s="165" t="s">
        <v>1038</v>
      </c>
      <c r="F845" s="165">
        <v>5</v>
      </c>
      <c r="G845" s="165">
        <v>75</v>
      </c>
    </row>
    <row r="846" spans="1:7">
      <c r="A846" s="164">
        <v>845</v>
      </c>
      <c r="B846" s="166">
        <v>36005</v>
      </c>
      <c r="C846" s="165" t="s">
        <v>1032</v>
      </c>
      <c r="D846" s="165" t="s">
        <v>1047</v>
      </c>
      <c r="E846" s="165" t="s">
        <v>1038</v>
      </c>
      <c r="F846" s="165">
        <v>5</v>
      </c>
      <c r="G846" s="165">
        <v>475</v>
      </c>
    </row>
    <row r="847" spans="1:7">
      <c r="A847" s="164">
        <v>846</v>
      </c>
      <c r="B847" s="166">
        <v>36063</v>
      </c>
      <c r="C847" s="165" t="s">
        <v>1036</v>
      </c>
      <c r="D847" s="165" t="s">
        <v>1051</v>
      </c>
      <c r="E847" s="165" t="s">
        <v>1034</v>
      </c>
      <c r="F847" s="165">
        <v>4</v>
      </c>
      <c r="G847" s="165">
        <v>60</v>
      </c>
    </row>
    <row r="848" spans="1:7">
      <c r="A848" s="164">
        <v>847</v>
      </c>
      <c r="B848" s="166">
        <v>36014</v>
      </c>
      <c r="C848" s="165" t="s">
        <v>1036</v>
      </c>
      <c r="D848" s="165" t="s">
        <v>1042</v>
      </c>
      <c r="E848" s="165" t="s">
        <v>1038</v>
      </c>
      <c r="F848" s="165">
        <v>3</v>
      </c>
      <c r="G848" s="165">
        <v>165</v>
      </c>
    </row>
    <row r="849" spans="1:7">
      <c r="A849" s="164">
        <v>848</v>
      </c>
      <c r="B849" s="166">
        <v>36009</v>
      </c>
      <c r="C849" s="165" t="s">
        <v>1036</v>
      </c>
      <c r="D849" s="165" t="s">
        <v>1055</v>
      </c>
      <c r="E849" s="165" t="s">
        <v>1034</v>
      </c>
      <c r="F849" s="165">
        <v>4</v>
      </c>
      <c r="G849" s="165">
        <v>136</v>
      </c>
    </row>
    <row r="850" spans="1:7">
      <c r="A850" s="164">
        <v>849</v>
      </c>
      <c r="B850" s="166">
        <v>35810</v>
      </c>
      <c r="C850" s="165" t="s">
        <v>1036</v>
      </c>
      <c r="D850" s="165" t="s">
        <v>1052</v>
      </c>
      <c r="E850" s="165" t="s">
        <v>1034</v>
      </c>
      <c r="F850" s="165">
        <v>4</v>
      </c>
      <c r="G850" s="165">
        <v>1408</v>
      </c>
    </row>
    <row r="851" spans="1:7">
      <c r="A851" s="164">
        <v>850</v>
      </c>
      <c r="B851" s="166">
        <v>35868</v>
      </c>
      <c r="C851" s="165" t="s">
        <v>1056</v>
      </c>
      <c r="D851" s="165" t="s">
        <v>1049</v>
      </c>
      <c r="E851" s="165" t="s">
        <v>1038</v>
      </c>
      <c r="F851" s="165">
        <v>4</v>
      </c>
      <c r="G851" s="165">
        <v>104</v>
      </c>
    </row>
    <row r="852" spans="1:7">
      <c r="A852" s="164">
        <v>851</v>
      </c>
      <c r="B852" s="166">
        <v>35877</v>
      </c>
      <c r="C852" s="165" t="s">
        <v>1036</v>
      </c>
      <c r="D852" s="165" t="s">
        <v>1033</v>
      </c>
      <c r="E852" s="165" t="s">
        <v>1034</v>
      </c>
      <c r="F852" s="165">
        <v>4</v>
      </c>
      <c r="G852" s="165">
        <v>80</v>
      </c>
    </row>
    <row r="853" spans="1:7">
      <c r="A853" s="164">
        <v>852</v>
      </c>
      <c r="B853" s="166">
        <v>35928</v>
      </c>
      <c r="C853" s="165" t="s">
        <v>1050</v>
      </c>
      <c r="D853" s="165" t="s">
        <v>1037</v>
      </c>
      <c r="E853" s="165" t="s">
        <v>1034</v>
      </c>
      <c r="F853" s="165">
        <v>2</v>
      </c>
      <c r="G853" s="165">
        <v>1196</v>
      </c>
    </row>
    <row r="854" spans="1:7">
      <c r="A854" s="164">
        <v>853</v>
      </c>
      <c r="B854" s="166">
        <v>36093</v>
      </c>
      <c r="C854" s="165" t="s">
        <v>1036</v>
      </c>
      <c r="D854" s="165" t="s">
        <v>1037</v>
      </c>
      <c r="E854" s="165" t="s">
        <v>1034</v>
      </c>
      <c r="F854" s="165">
        <v>1</v>
      </c>
      <c r="G854" s="165">
        <v>598</v>
      </c>
    </row>
    <row r="855" spans="1:7">
      <c r="A855" s="164">
        <v>854</v>
      </c>
      <c r="B855" s="166">
        <v>35883</v>
      </c>
      <c r="C855" s="165" t="s">
        <v>1036</v>
      </c>
      <c r="D855" s="165" t="s">
        <v>1052</v>
      </c>
      <c r="E855" s="165" t="s">
        <v>1034</v>
      </c>
      <c r="F855" s="165">
        <v>4</v>
      </c>
      <c r="G855" s="165">
        <v>1408</v>
      </c>
    </row>
    <row r="856" spans="1:7">
      <c r="A856" s="164">
        <v>855</v>
      </c>
      <c r="B856" s="166">
        <v>36095</v>
      </c>
      <c r="C856" s="165" t="s">
        <v>1036</v>
      </c>
      <c r="D856" s="165" t="s">
        <v>1041</v>
      </c>
      <c r="E856" s="165" t="s">
        <v>1034</v>
      </c>
      <c r="F856" s="165">
        <v>2</v>
      </c>
      <c r="G856" s="165">
        <v>590</v>
      </c>
    </row>
    <row r="857" spans="1:7">
      <c r="A857" s="164">
        <v>856</v>
      </c>
      <c r="B857" s="166">
        <v>35921</v>
      </c>
      <c r="C857" s="165" t="s">
        <v>1032</v>
      </c>
      <c r="D857" s="165" t="s">
        <v>1052</v>
      </c>
      <c r="E857" s="165" t="s">
        <v>1034</v>
      </c>
      <c r="F857" s="165">
        <v>5</v>
      </c>
      <c r="G857" s="165">
        <v>1760</v>
      </c>
    </row>
    <row r="858" spans="1:7">
      <c r="A858" s="164">
        <v>857</v>
      </c>
      <c r="B858" s="166">
        <v>36112</v>
      </c>
      <c r="C858" s="165" t="s">
        <v>1032</v>
      </c>
      <c r="D858" s="165" t="s">
        <v>1055</v>
      </c>
      <c r="E858" s="165" t="s">
        <v>1034</v>
      </c>
      <c r="F858" s="165">
        <v>4</v>
      </c>
      <c r="G858" s="165">
        <v>136</v>
      </c>
    </row>
    <row r="859" spans="1:7">
      <c r="A859" s="164">
        <v>858</v>
      </c>
      <c r="B859" s="166">
        <v>36134</v>
      </c>
      <c r="C859" s="165" t="s">
        <v>1036</v>
      </c>
      <c r="D859" s="165" t="s">
        <v>1042</v>
      </c>
      <c r="E859" s="165" t="s">
        <v>1034</v>
      </c>
      <c r="F859" s="165">
        <v>3</v>
      </c>
      <c r="G859" s="165">
        <v>165</v>
      </c>
    </row>
    <row r="860" spans="1:7">
      <c r="A860" s="164">
        <v>859</v>
      </c>
      <c r="B860" s="166">
        <v>35920</v>
      </c>
      <c r="C860" s="165" t="s">
        <v>1036</v>
      </c>
      <c r="D860" s="165" t="s">
        <v>1049</v>
      </c>
      <c r="E860" s="165" t="s">
        <v>1054</v>
      </c>
      <c r="F860" s="165">
        <v>3</v>
      </c>
      <c r="G860" s="165">
        <v>78</v>
      </c>
    </row>
    <row r="861" spans="1:7">
      <c r="A861" s="164">
        <v>860</v>
      </c>
      <c r="B861" s="166">
        <v>35883</v>
      </c>
      <c r="C861" s="165" t="s">
        <v>1053</v>
      </c>
      <c r="D861" s="165" t="s">
        <v>1049</v>
      </c>
      <c r="E861" s="165" t="s">
        <v>1054</v>
      </c>
      <c r="F861" s="165">
        <v>4</v>
      </c>
      <c r="G861" s="165">
        <v>104</v>
      </c>
    </row>
    <row r="862" spans="1:7">
      <c r="A862" s="164">
        <v>861</v>
      </c>
      <c r="B862" s="166">
        <v>36083</v>
      </c>
      <c r="C862" s="165" t="s">
        <v>1032</v>
      </c>
      <c r="D862" s="165" t="s">
        <v>1037</v>
      </c>
      <c r="E862" s="165" t="s">
        <v>1034</v>
      </c>
      <c r="F862" s="165">
        <v>3</v>
      </c>
      <c r="G862" s="165">
        <v>1794</v>
      </c>
    </row>
    <row r="863" spans="1:7">
      <c r="A863" s="164">
        <v>862</v>
      </c>
      <c r="B863" s="166">
        <v>36111</v>
      </c>
      <c r="C863" s="165" t="s">
        <v>1036</v>
      </c>
      <c r="D863" s="165" t="s">
        <v>1051</v>
      </c>
      <c r="E863" s="165" t="s">
        <v>1034</v>
      </c>
      <c r="F863" s="165">
        <v>2</v>
      </c>
      <c r="G863" s="165">
        <v>30</v>
      </c>
    </row>
    <row r="864" spans="1:7">
      <c r="A864" s="164">
        <v>863</v>
      </c>
      <c r="B864" s="166">
        <v>35855</v>
      </c>
      <c r="C864" s="165" t="s">
        <v>1050</v>
      </c>
      <c r="D864" s="165" t="s">
        <v>1033</v>
      </c>
      <c r="E864" s="165" t="s">
        <v>1034</v>
      </c>
      <c r="F864" s="165">
        <v>2</v>
      </c>
      <c r="G864" s="165">
        <v>40</v>
      </c>
    </row>
    <row r="865" spans="1:7">
      <c r="A865" s="164">
        <v>864</v>
      </c>
      <c r="B865" s="166">
        <v>36085</v>
      </c>
      <c r="C865" s="165" t="s">
        <v>1036</v>
      </c>
      <c r="D865" s="165" t="s">
        <v>1037</v>
      </c>
      <c r="E865" s="165" t="s">
        <v>1038</v>
      </c>
      <c r="F865" s="165">
        <v>5</v>
      </c>
      <c r="G865" s="165">
        <v>2990</v>
      </c>
    </row>
    <row r="866" spans="1:7">
      <c r="A866" s="164">
        <v>865</v>
      </c>
      <c r="B866" s="166">
        <v>35865</v>
      </c>
      <c r="C866" s="165" t="s">
        <v>1056</v>
      </c>
      <c r="D866" s="165" t="s">
        <v>1042</v>
      </c>
      <c r="E866" s="165" t="s">
        <v>1034</v>
      </c>
      <c r="F866" s="165">
        <v>5</v>
      </c>
      <c r="G866" s="165">
        <v>275</v>
      </c>
    </row>
    <row r="867" spans="1:7">
      <c r="A867" s="164">
        <v>866</v>
      </c>
      <c r="B867" s="166">
        <v>35863</v>
      </c>
      <c r="C867" s="165" t="s">
        <v>1036</v>
      </c>
      <c r="D867" s="165" t="s">
        <v>1051</v>
      </c>
      <c r="E867" s="165" t="s">
        <v>1034</v>
      </c>
      <c r="F867" s="165">
        <v>5</v>
      </c>
      <c r="G867" s="165">
        <v>75</v>
      </c>
    </row>
    <row r="868" spans="1:7">
      <c r="A868" s="164">
        <v>867</v>
      </c>
      <c r="B868" s="166">
        <v>36023</v>
      </c>
      <c r="C868" s="165" t="s">
        <v>1036</v>
      </c>
      <c r="D868" s="165" t="s">
        <v>1042</v>
      </c>
      <c r="E868" s="165" t="s">
        <v>1038</v>
      </c>
      <c r="F868" s="165">
        <v>4</v>
      </c>
      <c r="G868" s="165">
        <v>220</v>
      </c>
    </row>
    <row r="869" spans="1:7">
      <c r="A869" s="164">
        <v>868</v>
      </c>
      <c r="B869" s="166">
        <v>35965</v>
      </c>
      <c r="C869" s="165" t="s">
        <v>1032</v>
      </c>
      <c r="D869" s="165" t="s">
        <v>1037</v>
      </c>
      <c r="E869" s="165" t="s">
        <v>1054</v>
      </c>
      <c r="F869" s="165">
        <v>4</v>
      </c>
      <c r="G869" s="165">
        <v>2392</v>
      </c>
    </row>
    <row r="870" spans="1:7">
      <c r="A870" s="164">
        <v>869</v>
      </c>
      <c r="B870" s="166">
        <v>36133</v>
      </c>
      <c r="C870" s="165" t="s">
        <v>1036</v>
      </c>
      <c r="D870" s="165" t="s">
        <v>1049</v>
      </c>
      <c r="E870" s="165" t="s">
        <v>1054</v>
      </c>
      <c r="F870" s="165">
        <v>2</v>
      </c>
      <c r="G870" s="165">
        <v>52</v>
      </c>
    </row>
    <row r="871" spans="1:7">
      <c r="A871" s="164">
        <v>870</v>
      </c>
      <c r="B871" s="166">
        <v>36088</v>
      </c>
      <c r="C871" s="165" t="s">
        <v>1032</v>
      </c>
      <c r="D871" s="165" t="s">
        <v>1055</v>
      </c>
      <c r="E871" s="165" t="s">
        <v>1034</v>
      </c>
      <c r="F871" s="165">
        <v>3</v>
      </c>
      <c r="G871" s="165">
        <v>102</v>
      </c>
    </row>
    <row r="872" spans="1:7">
      <c r="A872" s="164">
        <v>871</v>
      </c>
      <c r="B872" s="166">
        <v>35964</v>
      </c>
      <c r="C872" s="165" t="s">
        <v>1036</v>
      </c>
      <c r="D872" s="165" t="s">
        <v>1039</v>
      </c>
      <c r="E872" s="165" t="s">
        <v>1034</v>
      </c>
      <c r="F872" s="165">
        <v>5</v>
      </c>
      <c r="G872" s="165">
        <v>40</v>
      </c>
    </row>
    <row r="873" spans="1:7">
      <c r="A873" s="164">
        <v>872</v>
      </c>
      <c r="B873" s="166">
        <v>35876</v>
      </c>
      <c r="C873" s="165" t="s">
        <v>1036</v>
      </c>
      <c r="D873" s="165" t="s">
        <v>1041</v>
      </c>
      <c r="E873" s="165" t="s">
        <v>1034</v>
      </c>
      <c r="F873" s="165">
        <v>2</v>
      </c>
      <c r="G873" s="165">
        <v>590</v>
      </c>
    </row>
    <row r="874" spans="1:7">
      <c r="A874" s="164">
        <v>873</v>
      </c>
      <c r="B874" s="166">
        <v>36028</v>
      </c>
      <c r="C874" s="165" t="s">
        <v>1036</v>
      </c>
      <c r="D874" s="165" t="s">
        <v>1041</v>
      </c>
      <c r="E874" s="165" t="s">
        <v>1034</v>
      </c>
      <c r="F874" s="165">
        <v>2</v>
      </c>
      <c r="G874" s="165">
        <v>590</v>
      </c>
    </row>
    <row r="875" spans="1:7">
      <c r="A875" s="164">
        <v>874</v>
      </c>
      <c r="B875" s="166">
        <v>36004</v>
      </c>
      <c r="C875" s="165" t="s">
        <v>1036</v>
      </c>
      <c r="D875" s="165" t="s">
        <v>1039</v>
      </c>
      <c r="E875" s="165" t="s">
        <v>1034</v>
      </c>
      <c r="F875" s="165">
        <v>1</v>
      </c>
      <c r="G875" s="165">
        <v>8</v>
      </c>
    </row>
    <row r="876" spans="1:7">
      <c r="A876" s="164">
        <v>875</v>
      </c>
      <c r="B876" s="166">
        <v>36111</v>
      </c>
      <c r="C876" s="165" t="s">
        <v>1036</v>
      </c>
      <c r="D876" s="165" t="s">
        <v>1052</v>
      </c>
      <c r="E876" s="165" t="s">
        <v>1034</v>
      </c>
      <c r="F876" s="165">
        <v>3</v>
      </c>
      <c r="G876" s="165">
        <v>1056</v>
      </c>
    </row>
    <row r="877" spans="1:7">
      <c r="A877" s="164">
        <v>876</v>
      </c>
      <c r="B877" s="166">
        <v>35913</v>
      </c>
      <c r="C877" s="165" t="s">
        <v>1050</v>
      </c>
      <c r="D877" s="165" t="s">
        <v>1041</v>
      </c>
      <c r="E877" s="165" t="s">
        <v>1034</v>
      </c>
      <c r="F877" s="165">
        <v>3</v>
      </c>
      <c r="G877" s="165">
        <v>885</v>
      </c>
    </row>
    <row r="878" spans="1:7">
      <c r="A878" s="164">
        <v>877</v>
      </c>
      <c r="B878" s="166">
        <v>36076</v>
      </c>
      <c r="C878" s="165" t="s">
        <v>1036</v>
      </c>
      <c r="D878" s="165" t="s">
        <v>1042</v>
      </c>
      <c r="E878" s="165" t="s">
        <v>1034</v>
      </c>
      <c r="F878" s="165">
        <v>1</v>
      </c>
      <c r="G878" s="165">
        <v>55</v>
      </c>
    </row>
    <row r="879" spans="1:7">
      <c r="A879" s="164">
        <v>878</v>
      </c>
      <c r="B879" s="166">
        <v>35982</v>
      </c>
      <c r="C879" s="165" t="s">
        <v>1032</v>
      </c>
      <c r="D879" s="165" t="s">
        <v>1041</v>
      </c>
      <c r="E879" s="165" t="s">
        <v>1038</v>
      </c>
      <c r="F879" s="165">
        <v>2</v>
      </c>
      <c r="G879" s="165">
        <v>590</v>
      </c>
    </row>
    <row r="880" spans="1:7">
      <c r="A880" s="164">
        <v>879</v>
      </c>
      <c r="B880" s="166">
        <v>36019</v>
      </c>
      <c r="C880" s="165" t="s">
        <v>1036</v>
      </c>
      <c r="D880" s="165" t="s">
        <v>1049</v>
      </c>
      <c r="E880" s="165" t="s">
        <v>1034</v>
      </c>
      <c r="F880" s="165">
        <v>2</v>
      </c>
      <c r="G880" s="165">
        <v>52</v>
      </c>
    </row>
    <row r="881" spans="1:7">
      <c r="A881" s="164">
        <v>880</v>
      </c>
      <c r="B881" s="166">
        <v>36159</v>
      </c>
      <c r="C881" s="165" t="s">
        <v>1032</v>
      </c>
      <c r="D881" s="165" t="s">
        <v>1033</v>
      </c>
      <c r="E881" s="165" t="s">
        <v>1034</v>
      </c>
      <c r="F881" s="165">
        <v>3</v>
      </c>
      <c r="G881" s="165">
        <v>60</v>
      </c>
    </row>
    <row r="882" spans="1:7">
      <c r="A882" s="164">
        <v>881</v>
      </c>
      <c r="B882" s="166">
        <v>36018</v>
      </c>
      <c r="C882" s="165" t="s">
        <v>1036</v>
      </c>
      <c r="D882" s="165" t="s">
        <v>1037</v>
      </c>
      <c r="E882" s="165" t="s">
        <v>1034</v>
      </c>
      <c r="F882" s="165">
        <v>2</v>
      </c>
      <c r="G882" s="165">
        <v>1196</v>
      </c>
    </row>
    <row r="883" spans="1:7">
      <c r="A883" s="164">
        <v>882</v>
      </c>
      <c r="B883" s="166">
        <v>36091</v>
      </c>
      <c r="C883" s="165" t="s">
        <v>1032</v>
      </c>
      <c r="D883" s="165" t="s">
        <v>1039</v>
      </c>
      <c r="E883" s="165" t="s">
        <v>1034</v>
      </c>
      <c r="F883" s="165">
        <v>5</v>
      </c>
      <c r="G883" s="165">
        <v>40</v>
      </c>
    </row>
    <row r="884" spans="1:7">
      <c r="A884" s="164">
        <v>883</v>
      </c>
      <c r="B884" s="166">
        <v>36135</v>
      </c>
      <c r="C884" s="165" t="s">
        <v>1056</v>
      </c>
      <c r="D884" s="165" t="s">
        <v>1039</v>
      </c>
      <c r="E884" s="165" t="s">
        <v>1034</v>
      </c>
      <c r="F884" s="165">
        <v>3</v>
      </c>
      <c r="G884" s="165">
        <v>24</v>
      </c>
    </row>
    <row r="885" spans="1:7">
      <c r="A885" s="164">
        <v>884</v>
      </c>
      <c r="B885" s="166">
        <v>36052</v>
      </c>
      <c r="C885" s="165" t="s">
        <v>1053</v>
      </c>
      <c r="D885" s="165" t="s">
        <v>1049</v>
      </c>
      <c r="E885" s="165" t="s">
        <v>1034</v>
      </c>
      <c r="F885" s="165">
        <v>4</v>
      </c>
      <c r="G885" s="165">
        <v>104</v>
      </c>
    </row>
    <row r="886" spans="1:7">
      <c r="A886" s="164">
        <v>885</v>
      </c>
      <c r="B886" s="166">
        <v>35898</v>
      </c>
      <c r="C886" s="165" t="s">
        <v>1036</v>
      </c>
      <c r="D886" s="165" t="s">
        <v>1037</v>
      </c>
      <c r="E886" s="165" t="s">
        <v>1034</v>
      </c>
      <c r="F886" s="165">
        <v>1</v>
      </c>
      <c r="G886" s="165">
        <v>598</v>
      </c>
    </row>
    <row r="887" spans="1:7">
      <c r="A887" s="164">
        <v>886</v>
      </c>
      <c r="B887" s="166">
        <v>35896</v>
      </c>
      <c r="C887" s="165" t="s">
        <v>1036</v>
      </c>
      <c r="D887" s="165" t="s">
        <v>1052</v>
      </c>
      <c r="E887" s="165" t="s">
        <v>1034</v>
      </c>
      <c r="F887" s="165">
        <v>1</v>
      </c>
      <c r="G887" s="165">
        <v>352</v>
      </c>
    </row>
    <row r="888" spans="1:7">
      <c r="A888" s="164">
        <v>887</v>
      </c>
      <c r="B888" s="166">
        <v>36048</v>
      </c>
      <c r="C888" s="165" t="s">
        <v>1050</v>
      </c>
      <c r="D888" s="165" t="s">
        <v>1041</v>
      </c>
      <c r="E888" s="165" t="s">
        <v>1034</v>
      </c>
      <c r="F888" s="165">
        <v>4</v>
      </c>
      <c r="G888" s="165">
        <v>1180</v>
      </c>
    </row>
    <row r="889" spans="1:7">
      <c r="A889" s="164">
        <v>888</v>
      </c>
      <c r="B889" s="166">
        <v>36138</v>
      </c>
      <c r="C889" s="165" t="s">
        <v>1036</v>
      </c>
      <c r="D889" s="165" t="s">
        <v>1041</v>
      </c>
      <c r="E889" s="165" t="s">
        <v>1038</v>
      </c>
      <c r="F889" s="165">
        <v>4</v>
      </c>
      <c r="G889" s="165">
        <v>1180</v>
      </c>
    </row>
    <row r="890" spans="1:7">
      <c r="A890" s="164">
        <v>889</v>
      </c>
      <c r="B890" s="166">
        <v>35944</v>
      </c>
      <c r="C890" s="165" t="s">
        <v>1050</v>
      </c>
      <c r="D890" s="165" t="s">
        <v>1033</v>
      </c>
      <c r="E890" s="165" t="s">
        <v>1038</v>
      </c>
      <c r="F890" s="165">
        <v>2</v>
      </c>
      <c r="G890" s="165">
        <v>40</v>
      </c>
    </row>
    <row r="891" spans="1:7">
      <c r="A891" s="164">
        <v>890</v>
      </c>
      <c r="B891" s="166">
        <v>35892</v>
      </c>
      <c r="C891" s="165" t="s">
        <v>1056</v>
      </c>
      <c r="D891" s="165" t="s">
        <v>1041</v>
      </c>
      <c r="E891" s="165" t="s">
        <v>1034</v>
      </c>
      <c r="F891" s="165">
        <v>3</v>
      </c>
      <c r="G891" s="165">
        <v>885</v>
      </c>
    </row>
    <row r="892" spans="1:7">
      <c r="A892" s="164">
        <v>891</v>
      </c>
      <c r="B892" s="166">
        <v>35904</v>
      </c>
      <c r="C892" s="165" t="s">
        <v>1032</v>
      </c>
      <c r="D892" s="165" t="s">
        <v>1049</v>
      </c>
      <c r="E892" s="165" t="s">
        <v>1034</v>
      </c>
      <c r="F892" s="165">
        <v>4</v>
      </c>
      <c r="G892" s="165">
        <v>104</v>
      </c>
    </row>
    <row r="893" spans="1:7">
      <c r="A893" s="164">
        <v>892</v>
      </c>
      <c r="B893" s="166">
        <v>35956</v>
      </c>
      <c r="C893" s="165" t="s">
        <v>1036</v>
      </c>
      <c r="D893" s="165" t="s">
        <v>1039</v>
      </c>
      <c r="E893" s="165" t="s">
        <v>1034</v>
      </c>
      <c r="F893" s="165">
        <v>3</v>
      </c>
      <c r="G893" s="165">
        <v>24</v>
      </c>
    </row>
    <row r="894" spans="1:7">
      <c r="A894" s="164">
        <v>893</v>
      </c>
      <c r="B894" s="166">
        <v>35864</v>
      </c>
      <c r="C894" s="165" t="s">
        <v>1036</v>
      </c>
      <c r="D894" s="165" t="s">
        <v>1055</v>
      </c>
      <c r="E894" s="165" t="s">
        <v>1034</v>
      </c>
      <c r="F894" s="165">
        <v>1</v>
      </c>
      <c r="G894" s="165">
        <v>34</v>
      </c>
    </row>
    <row r="895" spans="1:7">
      <c r="A895" s="164">
        <v>894</v>
      </c>
      <c r="B895" s="166">
        <v>36040</v>
      </c>
      <c r="C895" s="165" t="s">
        <v>1036</v>
      </c>
      <c r="D895" s="165" t="s">
        <v>1039</v>
      </c>
      <c r="E895" s="165" t="s">
        <v>1034</v>
      </c>
      <c r="F895" s="165">
        <v>4</v>
      </c>
      <c r="G895" s="165">
        <v>32</v>
      </c>
    </row>
    <row r="896" spans="1:7">
      <c r="A896" s="164">
        <v>895</v>
      </c>
      <c r="B896" s="166">
        <v>36156</v>
      </c>
      <c r="C896" s="165" t="s">
        <v>1053</v>
      </c>
      <c r="D896" s="165" t="s">
        <v>1052</v>
      </c>
      <c r="E896" s="165" t="s">
        <v>1034</v>
      </c>
      <c r="F896" s="165">
        <v>2</v>
      </c>
      <c r="G896" s="165">
        <v>704</v>
      </c>
    </row>
    <row r="897" spans="1:7">
      <c r="A897" s="164">
        <v>896</v>
      </c>
      <c r="B897" s="166">
        <v>36041</v>
      </c>
      <c r="C897" s="165" t="s">
        <v>1032</v>
      </c>
      <c r="D897" s="165" t="s">
        <v>1037</v>
      </c>
      <c r="E897" s="165" t="s">
        <v>1038</v>
      </c>
      <c r="F897" s="165">
        <v>2</v>
      </c>
      <c r="G897" s="165">
        <v>1196</v>
      </c>
    </row>
    <row r="898" spans="1:7">
      <c r="A898" s="164">
        <v>897</v>
      </c>
      <c r="B898" s="166">
        <v>35945</v>
      </c>
      <c r="C898" s="165" t="s">
        <v>1032</v>
      </c>
      <c r="D898" s="165" t="s">
        <v>1049</v>
      </c>
      <c r="E898" s="165" t="s">
        <v>1038</v>
      </c>
      <c r="F898" s="165">
        <v>2</v>
      </c>
      <c r="G898" s="165">
        <v>52</v>
      </c>
    </row>
    <row r="899" spans="1:7">
      <c r="A899" s="164">
        <v>898</v>
      </c>
      <c r="B899" s="166">
        <v>35879</v>
      </c>
      <c r="C899" s="165" t="s">
        <v>1032</v>
      </c>
      <c r="D899" s="165" t="s">
        <v>1033</v>
      </c>
      <c r="E899" s="165" t="s">
        <v>1034</v>
      </c>
      <c r="F899" s="165">
        <v>2</v>
      </c>
      <c r="G899" s="165">
        <v>40</v>
      </c>
    </row>
    <row r="900" spans="1:7">
      <c r="A900" s="164">
        <v>899</v>
      </c>
      <c r="B900" s="166">
        <v>36132</v>
      </c>
      <c r="C900" s="165" t="s">
        <v>1036</v>
      </c>
      <c r="D900" s="165" t="s">
        <v>1049</v>
      </c>
      <c r="E900" s="165" t="s">
        <v>1054</v>
      </c>
      <c r="F900" s="165">
        <v>2</v>
      </c>
      <c r="G900" s="165">
        <v>52</v>
      </c>
    </row>
    <row r="901" spans="1:7">
      <c r="A901" s="164">
        <v>900</v>
      </c>
      <c r="B901" s="166">
        <v>35989</v>
      </c>
      <c r="C901" s="165" t="s">
        <v>1032</v>
      </c>
      <c r="D901" s="165" t="s">
        <v>1049</v>
      </c>
      <c r="E901" s="165" t="s">
        <v>1034</v>
      </c>
      <c r="F901" s="165">
        <v>3</v>
      </c>
      <c r="G901" s="165">
        <v>78</v>
      </c>
    </row>
    <row r="902" spans="1:7">
      <c r="A902" s="164">
        <v>901</v>
      </c>
      <c r="B902" s="166">
        <v>35989</v>
      </c>
      <c r="C902" s="165" t="s">
        <v>1050</v>
      </c>
      <c r="D902" s="165" t="s">
        <v>1039</v>
      </c>
      <c r="E902" s="165" t="s">
        <v>1034</v>
      </c>
      <c r="F902" s="165">
        <v>4</v>
      </c>
      <c r="G902" s="165">
        <v>32</v>
      </c>
    </row>
    <row r="903" spans="1:7">
      <c r="A903" s="164">
        <v>902</v>
      </c>
      <c r="B903" s="166">
        <v>36154</v>
      </c>
      <c r="C903" s="165" t="s">
        <v>1036</v>
      </c>
      <c r="D903" s="165" t="s">
        <v>1042</v>
      </c>
      <c r="E903" s="165" t="s">
        <v>1034</v>
      </c>
      <c r="F903" s="165">
        <v>4</v>
      </c>
      <c r="G903" s="165">
        <v>220</v>
      </c>
    </row>
    <row r="904" spans="1:7">
      <c r="A904" s="164">
        <v>903</v>
      </c>
      <c r="B904" s="166">
        <v>35905</v>
      </c>
      <c r="C904" s="165" t="s">
        <v>1056</v>
      </c>
      <c r="D904" s="165" t="s">
        <v>1037</v>
      </c>
      <c r="E904" s="165" t="s">
        <v>1038</v>
      </c>
      <c r="F904" s="165">
        <v>1</v>
      </c>
      <c r="G904" s="165">
        <v>598</v>
      </c>
    </row>
    <row r="905" spans="1:7">
      <c r="A905" s="164">
        <v>904</v>
      </c>
      <c r="B905" s="166">
        <v>36040</v>
      </c>
      <c r="C905" s="165" t="s">
        <v>1036</v>
      </c>
      <c r="D905" s="165" t="s">
        <v>1039</v>
      </c>
      <c r="E905" s="165" t="s">
        <v>1038</v>
      </c>
      <c r="F905" s="165">
        <v>5</v>
      </c>
      <c r="G905" s="165">
        <v>40</v>
      </c>
    </row>
    <row r="906" spans="1:7">
      <c r="A906" s="164">
        <v>905</v>
      </c>
      <c r="B906" s="166">
        <v>36054</v>
      </c>
      <c r="C906" s="165" t="s">
        <v>1036</v>
      </c>
      <c r="D906" s="165" t="s">
        <v>1039</v>
      </c>
      <c r="E906" s="165" t="s">
        <v>1034</v>
      </c>
      <c r="F906" s="165">
        <v>1</v>
      </c>
      <c r="G906" s="165">
        <v>8</v>
      </c>
    </row>
    <row r="907" spans="1:7">
      <c r="A907" s="164">
        <v>906</v>
      </c>
      <c r="B907" s="166">
        <v>35879</v>
      </c>
      <c r="C907" s="165" t="s">
        <v>1050</v>
      </c>
      <c r="D907" s="165" t="s">
        <v>1033</v>
      </c>
      <c r="E907" s="165" t="s">
        <v>1034</v>
      </c>
      <c r="F907" s="165">
        <v>4</v>
      </c>
      <c r="G907" s="165">
        <v>80</v>
      </c>
    </row>
    <row r="908" spans="1:7">
      <c r="A908" s="164">
        <v>907</v>
      </c>
      <c r="B908" s="166">
        <v>35810</v>
      </c>
      <c r="C908" s="165" t="s">
        <v>1036</v>
      </c>
      <c r="D908" s="165" t="s">
        <v>1052</v>
      </c>
      <c r="E908" s="165" t="s">
        <v>1034</v>
      </c>
      <c r="F908" s="165">
        <v>3</v>
      </c>
      <c r="G908" s="165">
        <v>1056</v>
      </c>
    </row>
    <row r="909" spans="1:7">
      <c r="A909" s="164">
        <v>908</v>
      </c>
      <c r="B909" s="166">
        <v>36051</v>
      </c>
      <c r="C909" s="165" t="s">
        <v>1056</v>
      </c>
      <c r="D909" s="165" t="s">
        <v>1039</v>
      </c>
      <c r="E909" s="165" t="s">
        <v>1034</v>
      </c>
      <c r="F909" s="165">
        <v>5</v>
      </c>
      <c r="G909" s="165">
        <v>40</v>
      </c>
    </row>
    <row r="910" spans="1:7">
      <c r="A910" s="164">
        <v>909</v>
      </c>
      <c r="B910" s="166">
        <v>35985</v>
      </c>
      <c r="C910" s="165" t="s">
        <v>1032</v>
      </c>
      <c r="D910" s="165" t="s">
        <v>1037</v>
      </c>
      <c r="E910" s="165" t="s">
        <v>1034</v>
      </c>
      <c r="F910" s="165">
        <v>5</v>
      </c>
      <c r="G910" s="165">
        <v>2990</v>
      </c>
    </row>
    <row r="911" spans="1:7">
      <c r="A911" s="164">
        <v>910</v>
      </c>
      <c r="B911" s="166">
        <v>35859</v>
      </c>
      <c r="C911" s="165" t="s">
        <v>1032</v>
      </c>
      <c r="D911" s="165" t="s">
        <v>1042</v>
      </c>
      <c r="E911" s="165" t="s">
        <v>1038</v>
      </c>
      <c r="F911" s="165">
        <v>5</v>
      </c>
      <c r="G911" s="165">
        <v>275</v>
      </c>
    </row>
    <row r="912" spans="1:7">
      <c r="A912" s="164">
        <v>911</v>
      </c>
      <c r="B912" s="166">
        <v>36015</v>
      </c>
      <c r="C912" s="165" t="s">
        <v>1032</v>
      </c>
      <c r="D912" s="165" t="s">
        <v>1051</v>
      </c>
      <c r="E912" s="165" t="s">
        <v>1038</v>
      </c>
      <c r="F912" s="165">
        <v>4</v>
      </c>
      <c r="G912" s="165">
        <v>60</v>
      </c>
    </row>
    <row r="913" spans="1:7">
      <c r="A913" s="164">
        <v>912</v>
      </c>
      <c r="B913" s="166">
        <v>35981</v>
      </c>
      <c r="C913" s="165" t="s">
        <v>1036</v>
      </c>
      <c r="D913" s="165" t="s">
        <v>1039</v>
      </c>
      <c r="E913" s="165" t="s">
        <v>1034</v>
      </c>
      <c r="F913" s="165">
        <v>4</v>
      </c>
      <c r="G913" s="165">
        <v>32</v>
      </c>
    </row>
    <row r="914" spans="1:7">
      <c r="A914" s="164">
        <v>913</v>
      </c>
      <c r="B914" s="166">
        <v>35926</v>
      </c>
      <c r="C914" s="165" t="s">
        <v>1036</v>
      </c>
      <c r="D914" s="165" t="s">
        <v>1039</v>
      </c>
      <c r="E914" s="165" t="s">
        <v>1034</v>
      </c>
      <c r="F914" s="165">
        <v>4</v>
      </c>
      <c r="G914" s="165">
        <v>32</v>
      </c>
    </row>
    <row r="915" spans="1:7">
      <c r="A915" s="164">
        <v>914</v>
      </c>
      <c r="B915" s="166">
        <v>36093</v>
      </c>
      <c r="C915" s="165" t="s">
        <v>1036</v>
      </c>
      <c r="D915" s="165" t="s">
        <v>1051</v>
      </c>
      <c r="E915" s="165" t="s">
        <v>1034</v>
      </c>
      <c r="F915" s="165">
        <v>2</v>
      </c>
      <c r="G915" s="165">
        <v>30</v>
      </c>
    </row>
    <row r="916" spans="1:7">
      <c r="A916" s="164">
        <v>915</v>
      </c>
      <c r="B916" s="166">
        <v>35868</v>
      </c>
      <c r="C916" s="165" t="s">
        <v>1036</v>
      </c>
      <c r="D916" s="165" t="s">
        <v>1041</v>
      </c>
      <c r="E916" s="165" t="s">
        <v>1034</v>
      </c>
      <c r="F916" s="165">
        <v>3</v>
      </c>
      <c r="G916" s="165">
        <v>885</v>
      </c>
    </row>
    <row r="917" spans="1:7">
      <c r="A917" s="164">
        <v>916</v>
      </c>
      <c r="B917" s="166">
        <v>36001</v>
      </c>
      <c r="C917" s="165" t="s">
        <v>1050</v>
      </c>
      <c r="D917" s="165" t="s">
        <v>1041</v>
      </c>
      <c r="E917" s="165" t="s">
        <v>1034</v>
      </c>
      <c r="F917" s="165">
        <v>3</v>
      </c>
      <c r="G917" s="165">
        <v>885</v>
      </c>
    </row>
    <row r="918" spans="1:7">
      <c r="A918" s="164">
        <v>917</v>
      </c>
      <c r="B918" s="166">
        <v>36069</v>
      </c>
      <c r="C918" s="165" t="s">
        <v>1036</v>
      </c>
      <c r="D918" s="165" t="s">
        <v>1041</v>
      </c>
      <c r="E918" s="165" t="s">
        <v>1034</v>
      </c>
      <c r="F918" s="165">
        <v>5</v>
      </c>
      <c r="G918" s="165">
        <v>1475</v>
      </c>
    </row>
    <row r="919" spans="1:7">
      <c r="A919" s="164">
        <v>918</v>
      </c>
      <c r="B919" s="166">
        <v>36006</v>
      </c>
      <c r="C919" s="165" t="s">
        <v>1036</v>
      </c>
      <c r="D919" s="165" t="s">
        <v>1052</v>
      </c>
      <c r="E919" s="165" t="s">
        <v>1034</v>
      </c>
      <c r="F919" s="165">
        <v>2</v>
      </c>
      <c r="G919" s="165">
        <v>704</v>
      </c>
    </row>
    <row r="920" spans="1:7">
      <c r="A920" s="164">
        <v>919</v>
      </c>
      <c r="B920" s="166">
        <v>36025</v>
      </c>
      <c r="C920" s="165" t="s">
        <v>1032</v>
      </c>
      <c r="D920" s="165" t="s">
        <v>1037</v>
      </c>
      <c r="E920" s="165" t="s">
        <v>1038</v>
      </c>
      <c r="F920" s="165">
        <v>3</v>
      </c>
      <c r="G920" s="165">
        <v>1794</v>
      </c>
    </row>
    <row r="921" spans="1:7">
      <c r="A921" s="164">
        <v>920</v>
      </c>
      <c r="B921" s="166">
        <v>35835</v>
      </c>
      <c r="C921" s="165" t="s">
        <v>1036</v>
      </c>
      <c r="D921" s="165" t="s">
        <v>1052</v>
      </c>
      <c r="E921" s="165" t="s">
        <v>1034</v>
      </c>
      <c r="F921" s="165">
        <v>4</v>
      </c>
      <c r="G921" s="165">
        <v>1408</v>
      </c>
    </row>
    <row r="922" spans="1:7">
      <c r="A922" s="164">
        <v>921</v>
      </c>
      <c r="B922" s="166">
        <v>36008</v>
      </c>
      <c r="C922" s="165" t="s">
        <v>1036</v>
      </c>
      <c r="D922" s="165" t="s">
        <v>1037</v>
      </c>
      <c r="E922" s="165" t="s">
        <v>1038</v>
      </c>
      <c r="F922" s="165">
        <v>4</v>
      </c>
      <c r="G922" s="165">
        <v>2392</v>
      </c>
    </row>
    <row r="923" spans="1:7">
      <c r="A923" s="164">
        <v>922</v>
      </c>
      <c r="B923" s="166">
        <v>35901</v>
      </c>
      <c r="C923" s="165" t="s">
        <v>1036</v>
      </c>
      <c r="D923" s="165" t="s">
        <v>1049</v>
      </c>
      <c r="E923" s="165" t="s">
        <v>1034</v>
      </c>
      <c r="F923" s="165">
        <v>4</v>
      </c>
      <c r="G923" s="165">
        <v>104</v>
      </c>
    </row>
    <row r="924" spans="1:7">
      <c r="A924" s="164">
        <v>923</v>
      </c>
      <c r="B924" s="166">
        <v>36012</v>
      </c>
      <c r="C924" s="165" t="s">
        <v>1050</v>
      </c>
      <c r="D924" s="165" t="s">
        <v>1041</v>
      </c>
      <c r="E924" s="165" t="s">
        <v>1034</v>
      </c>
      <c r="F924" s="165">
        <v>2</v>
      </c>
      <c r="G924" s="165">
        <v>590</v>
      </c>
    </row>
    <row r="925" spans="1:7">
      <c r="A925" s="164">
        <v>924</v>
      </c>
      <c r="B925" s="166">
        <v>35878</v>
      </c>
      <c r="C925" s="165" t="s">
        <v>1036</v>
      </c>
      <c r="D925" s="165" t="s">
        <v>1047</v>
      </c>
      <c r="E925" s="165" t="s">
        <v>1034</v>
      </c>
      <c r="F925" s="165">
        <v>3</v>
      </c>
      <c r="G925" s="165">
        <v>285</v>
      </c>
    </row>
    <row r="926" spans="1:7">
      <c r="A926" s="164">
        <v>925</v>
      </c>
      <c r="B926" s="166">
        <v>36122</v>
      </c>
      <c r="C926" s="165" t="s">
        <v>1036</v>
      </c>
      <c r="D926" s="165" t="s">
        <v>1052</v>
      </c>
      <c r="E926" s="165" t="s">
        <v>1034</v>
      </c>
      <c r="F926" s="165">
        <v>2</v>
      </c>
      <c r="G926" s="165">
        <v>704</v>
      </c>
    </row>
    <row r="927" spans="1:7">
      <c r="A927" s="164">
        <v>926</v>
      </c>
      <c r="B927" s="166">
        <v>36058</v>
      </c>
      <c r="C927" s="165" t="s">
        <v>1036</v>
      </c>
      <c r="D927" s="165" t="s">
        <v>1033</v>
      </c>
      <c r="E927" s="165" t="s">
        <v>1034</v>
      </c>
      <c r="F927" s="165">
        <v>4</v>
      </c>
      <c r="G927" s="165">
        <v>80</v>
      </c>
    </row>
    <row r="928" spans="1:7">
      <c r="A928" s="164">
        <v>927</v>
      </c>
      <c r="B928" s="166">
        <v>36153</v>
      </c>
      <c r="C928" s="165" t="s">
        <v>1036</v>
      </c>
      <c r="D928" s="165" t="s">
        <v>1037</v>
      </c>
      <c r="E928" s="165" t="s">
        <v>1034</v>
      </c>
      <c r="F928" s="165">
        <v>5</v>
      </c>
      <c r="G928" s="165">
        <v>2990</v>
      </c>
    </row>
    <row r="929" spans="1:7">
      <c r="A929" s="164">
        <v>928</v>
      </c>
      <c r="B929" s="166">
        <v>35967</v>
      </c>
      <c r="C929" s="165" t="s">
        <v>1036</v>
      </c>
      <c r="D929" s="165" t="s">
        <v>1047</v>
      </c>
      <c r="E929" s="165" t="s">
        <v>1034</v>
      </c>
      <c r="F929" s="165">
        <v>3</v>
      </c>
      <c r="G929" s="165">
        <v>285</v>
      </c>
    </row>
    <row r="930" spans="1:7">
      <c r="A930" s="164">
        <v>929</v>
      </c>
      <c r="B930" s="166">
        <v>35931</v>
      </c>
      <c r="C930" s="165" t="s">
        <v>1036</v>
      </c>
      <c r="D930" s="165" t="s">
        <v>1052</v>
      </c>
      <c r="E930" s="165" t="s">
        <v>1034</v>
      </c>
      <c r="F930" s="165">
        <v>4</v>
      </c>
      <c r="G930" s="165">
        <v>1408</v>
      </c>
    </row>
    <row r="931" spans="1:7">
      <c r="A931" s="164">
        <v>930</v>
      </c>
      <c r="B931" s="166">
        <v>35914</v>
      </c>
      <c r="C931" s="165" t="s">
        <v>1032</v>
      </c>
      <c r="D931" s="165" t="s">
        <v>1041</v>
      </c>
      <c r="E931" s="165" t="s">
        <v>1034</v>
      </c>
      <c r="F931" s="165">
        <v>4</v>
      </c>
      <c r="G931" s="165">
        <v>1180</v>
      </c>
    </row>
    <row r="932" spans="1:7">
      <c r="A932" s="164">
        <v>931</v>
      </c>
      <c r="B932" s="166">
        <v>36034</v>
      </c>
      <c r="C932" s="165" t="s">
        <v>1036</v>
      </c>
      <c r="D932" s="165" t="s">
        <v>1049</v>
      </c>
      <c r="E932" s="165" t="s">
        <v>1034</v>
      </c>
      <c r="F932" s="165">
        <v>3</v>
      </c>
      <c r="G932" s="165">
        <v>78</v>
      </c>
    </row>
    <row r="933" spans="1:7">
      <c r="A933" s="164">
        <v>932</v>
      </c>
      <c r="B933" s="166">
        <v>36041</v>
      </c>
      <c r="C933" s="165" t="s">
        <v>1050</v>
      </c>
      <c r="D933" s="165" t="s">
        <v>1042</v>
      </c>
      <c r="E933" s="165" t="s">
        <v>1034</v>
      </c>
      <c r="F933" s="165">
        <v>4</v>
      </c>
      <c r="G933" s="165">
        <v>220</v>
      </c>
    </row>
    <row r="934" spans="1:7">
      <c r="A934" s="164">
        <v>933</v>
      </c>
      <c r="B934" s="166">
        <v>35886</v>
      </c>
      <c r="C934" s="165" t="s">
        <v>1036</v>
      </c>
      <c r="D934" s="165" t="s">
        <v>1039</v>
      </c>
      <c r="E934" s="165" t="s">
        <v>1034</v>
      </c>
      <c r="F934" s="165">
        <v>4</v>
      </c>
      <c r="G934" s="165">
        <v>32</v>
      </c>
    </row>
    <row r="935" spans="1:7">
      <c r="A935" s="164">
        <v>934</v>
      </c>
      <c r="B935" s="166">
        <v>35947</v>
      </c>
      <c r="C935" s="165" t="s">
        <v>1032</v>
      </c>
      <c r="D935" s="165" t="s">
        <v>1041</v>
      </c>
      <c r="E935" s="165" t="s">
        <v>1034</v>
      </c>
      <c r="F935" s="165">
        <v>3</v>
      </c>
      <c r="G935" s="165">
        <v>885</v>
      </c>
    </row>
    <row r="936" spans="1:7">
      <c r="A936" s="164">
        <v>935</v>
      </c>
      <c r="B936" s="166">
        <v>36056</v>
      </c>
      <c r="C936" s="165" t="s">
        <v>1036</v>
      </c>
      <c r="D936" s="165" t="s">
        <v>1033</v>
      </c>
      <c r="E936" s="165" t="s">
        <v>1034</v>
      </c>
      <c r="F936" s="165">
        <v>3</v>
      </c>
      <c r="G936" s="165">
        <v>60</v>
      </c>
    </row>
    <row r="937" spans="1:7">
      <c r="A937" s="164">
        <v>936</v>
      </c>
      <c r="B937" s="166">
        <v>36136</v>
      </c>
      <c r="C937" s="165" t="s">
        <v>1056</v>
      </c>
      <c r="D937" s="165" t="s">
        <v>1041</v>
      </c>
      <c r="E937" s="165" t="s">
        <v>1034</v>
      </c>
      <c r="F937" s="165">
        <v>1</v>
      </c>
      <c r="G937" s="165">
        <v>295</v>
      </c>
    </row>
    <row r="938" spans="1:7">
      <c r="A938" s="164">
        <v>937</v>
      </c>
      <c r="B938" s="166">
        <v>35957</v>
      </c>
      <c r="C938" s="165" t="s">
        <v>1036</v>
      </c>
      <c r="D938" s="165" t="s">
        <v>1055</v>
      </c>
      <c r="E938" s="165" t="s">
        <v>1034</v>
      </c>
      <c r="F938" s="165">
        <v>3</v>
      </c>
      <c r="G938" s="165">
        <v>102</v>
      </c>
    </row>
    <row r="939" spans="1:7">
      <c r="A939" s="164">
        <v>938</v>
      </c>
      <c r="B939" s="166">
        <v>36013</v>
      </c>
      <c r="C939" s="165" t="s">
        <v>1032</v>
      </c>
      <c r="D939" s="165" t="s">
        <v>1041</v>
      </c>
      <c r="E939" s="165" t="s">
        <v>1034</v>
      </c>
      <c r="F939" s="165">
        <v>3</v>
      </c>
      <c r="G939" s="165">
        <v>885</v>
      </c>
    </row>
    <row r="940" spans="1:7">
      <c r="A940" s="164">
        <v>939</v>
      </c>
      <c r="B940" s="166">
        <v>36003</v>
      </c>
      <c r="C940" s="165" t="s">
        <v>1056</v>
      </c>
      <c r="D940" s="165" t="s">
        <v>1037</v>
      </c>
      <c r="E940" s="165" t="s">
        <v>1034</v>
      </c>
      <c r="F940" s="165">
        <v>3</v>
      </c>
      <c r="G940" s="165">
        <v>1794</v>
      </c>
    </row>
    <row r="941" spans="1:7">
      <c r="A941" s="164">
        <v>940</v>
      </c>
      <c r="B941" s="166">
        <v>36157</v>
      </c>
      <c r="C941" s="165" t="s">
        <v>1053</v>
      </c>
      <c r="D941" s="165" t="s">
        <v>1033</v>
      </c>
      <c r="E941" s="165" t="s">
        <v>1034</v>
      </c>
      <c r="F941" s="165">
        <v>4</v>
      </c>
      <c r="G941" s="165">
        <v>80</v>
      </c>
    </row>
    <row r="942" spans="1:7">
      <c r="A942" s="164">
        <v>941</v>
      </c>
      <c r="B942" s="166">
        <v>35810</v>
      </c>
      <c r="C942" s="165" t="s">
        <v>1036</v>
      </c>
      <c r="D942" s="165" t="s">
        <v>1037</v>
      </c>
      <c r="E942" s="165" t="s">
        <v>1034</v>
      </c>
      <c r="F942" s="165">
        <v>4</v>
      </c>
      <c r="G942" s="165">
        <v>2392</v>
      </c>
    </row>
    <row r="943" spans="1:7">
      <c r="A943" s="164">
        <v>942</v>
      </c>
      <c r="B943" s="166">
        <v>35821</v>
      </c>
      <c r="C943" s="165" t="s">
        <v>1036</v>
      </c>
      <c r="D943" s="165" t="s">
        <v>1055</v>
      </c>
      <c r="E943" s="165" t="s">
        <v>1034</v>
      </c>
      <c r="F943" s="165">
        <v>1</v>
      </c>
      <c r="G943" s="165">
        <v>34</v>
      </c>
    </row>
    <row r="944" spans="1:7">
      <c r="A944" s="164">
        <v>943</v>
      </c>
      <c r="B944" s="166">
        <v>36142</v>
      </c>
      <c r="C944" s="165" t="s">
        <v>1032</v>
      </c>
      <c r="D944" s="165" t="s">
        <v>1042</v>
      </c>
      <c r="E944" s="165" t="s">
        <v>1034</v>
      </c>
      <c r="F944" s="165">
        <v>1</v>
      </c>
      <c r="G944" s="165">
        <v>55</v>
      </c>
    </row>
    <row r="945" spans="1:7">
      <c r="A945" s="164">
        <v>944</v>
      </c>
      <c r="B945" s="166">
        <v>35910</v>
      </c>
      <c r="C945" s="165" t="s">
        <v>1036</v>
      </c>
      <c r="D945" s="165" t="s">
        <v>1039</v>
      </c>
      <c r="E945" s="165" t="s">
        <v>1034</v>
      </c>
      <c r="F945" s="165">
        <v>3</v>
      </c>
      <c r="G945" s="165">
        <v>24</v>
      </c>
    </row>
    <row r="946" spans="1:7">
      <c r="A946" s="164">
        <v>945</v>
      </c>
      <c r="B946" s="166">
        <v>35987</v>
      </c>
      <c r="C946" s="165" t="s">
        <v>1036</v>
      </c>
      <c r="D946" s="165" t="s">
        <v>1037</v>
      </c>
      <c r="E946" s="165" t="s">
        <v>1054</v>
      </c>
      <c r="F946" s="165">
        <v>4</v>
      </c>
      <c r="G946" s="165">
        <v>2392</v>
      </c>
    </row>
    <row r="947" spans="1:7">
      <c r="A947" s="164">
        <v>946</v>
      </c>
      <c r="B947" s="166">
        <v>35825</v>
      </c>
      <c r="C947" s="165" t="s">
        <v>1036</v>
      </c>
      <c r="D947" s="165" t="s">
        <v>1033</v>
      </c>
      <c r="E947" s="165" t="s">
        <v>1054</v>
      </c>
      <c r="F947" s="165">
        <v>5</v>
      </c>
      <c r="G947" s="165">
        <v>100</v>
      </c>
    </row>
    <row r="948" spans="1:7">
      <c r="A948" s="164">
        <v>947</v>
      </c>
      <c r="B948" s="166">
        <v>36145</v>
      </c>
      <c r="C948" s="165" t="s">
        <v>1036</v>
      </c>
      <c r="D948" s="165" t="s">
        <v>1055</v>
      </c>
      <c r="E948" s="165" t="s">
        <v>1034</v>
      </c>
      <c r="F948" s="165">
        <v>3</v>
      </c>
      <c r="G948" s="165">
        <v>102</v>
      </c>
    </row>
    <row r="949" spans="1:7">
      <c r="A949" s="164">
        <v>948</v>
      </c>
      <c r="B949" s="166">
        <v>36003</v>
      </c>
      <c r="C949" s="165" t="s">
        <v>1032</v>
      </c>
      <c r="D949" s="165" t="s">
        <v>1055</v>
      </c>
      <c r="E949" s="165" t="s">
        <v>1034</v>
      </c>
      <c r="F949" s="165">
        <v>1</v>
      </c>
      <c r="G949" s="165">
        <v>34</v>
      </c>
    </row>
    <row r="950" spans="1:7">
      <c r="A950" s="164">
        <v>949</v>
      </c>
      <c r="B950" s="166">
        <v>35934</v>
      </c>
      <c r="C950" s="165" t="s">
        <v>1050</v>
      </c>
      <c r="D950" s="165" t="s">
        <v>1033</v>
      </c>
      <c r="E950" s="165" t="s">
        <v>1034</v>
      </c>
      <c r="F950" s="165">
        <v>5</v>
      </c>
      <c r="G950" s="165">
        <v>100</v>
      </c>
    </row>
    <row r="951" spans="1:7">
      <c r="A951" s="164">
        <v>950</v>
      </c>
      <c r="B951" s="166">
        <v>35984</v>
      </c>
      <c r="C951" s="165" t="s">
        <v>1032</v>
      </c>
      <c r="D951" s="165" t="s">
        <v>1042</v>
      </c>
      <c r="E951" s="165" t="s">
        <v>1054</v>
      </c>
      <c r="F951" s="165">
        <v>5</v>
      </c>
      <c r="G951" s="165">
        <v>275</v>
      </c>
    </row>
    <row r="952" spans="1:7">
      <c r="A952" s="164">
        <v>951</v>
      </c>
      <c r="B952" s="166">
        <v>35958</v>
      </c>
      <c r="C952" s="165" t="s">
        <v>1036</v>
      </c>
      <c r="D952" s="165" t="s">
        <v>1039</v>
      </c>
      <c r="E952" s="165" t="s">
        <v>1034</v>
      </c>
      <c r="F952" s="165">
        <v>3</v>
      </c>
      <c r="G952" s="165">
        <v>24</v>
      </c>
    </row>
    <row r="953" spans="1:7">
      <c r="A953" s="164">
        <v>952</v>
      </c>
      <c r="B953" s="166">
        <v>36090</v>
      </c>
      <c r="C953" s="165" t="s">
        <v>1036</v>
      </c>
      <c r="D953" s="165" t="s">
        <v>1052</v>
      </c>
      <c r="E953" s="165" t="s">
        <v>1034</v>
      </c>
      <c r="F953" s="165">
        <v>3</v>
      </c>
      <c r="G953" s="165">
        <v>1056</v>
      </c>
    </row>
    <row r="954" spans="1:7">
      <c r="A954" s="164">
        <v>953</v>
      </c>
      <c r="B954" s="166">
        <v>35924</v>
      </c>
      <c r="C954" s="165" t="s">
        <v>1032</v>
      </c>
      <c r="D954" s="165" t="s">
        <v>1041</v>
      </c>
      <c r="E954" s="165" t="s">
        <v>1034</v>
      </c>
      <c r="F954" s="165">
        <v>4</v>
      </c>
      <c r="G954" s="165">
        <v>1180</v>
      </c>
    </row>
    <row r="955" spans="1:7">
      <c r="A955" s="164">
        <v>954</v>
      </c>
      <c r="B955" s="166">
        <v>35866</v>
      </c>
      <c r="C955" s="165" t="s">
        <v>1050</v>
      </c>
      <c r="D955" s="165" t="s">
        <v>1049</v>
      </c>
      <c r="E955" s="165" t="s">
        <v>1038</v>
      </c>
      <c r="F955" s="165">
        <v>3</v>
      </c>
      <c r="G955" s="165">
        <v>78</v>
      </c>
    </row>
    <row r="956" spans="1:7">
      <c r="A956" s="164">
        <v>955</v>
      </c>
      <c r="B956" s="166">
        <v>36026</v>
      </c>
      <c r="C956" s="165" t="s">
        <v>1032</v>
      </c>
      <c r="D956" s="165" t="s">
        <v>1052</v>
      </c>
      <c r="E956" s="165" t="s">
        <v>1034</v>
      </c>
      <c r="F956" s="165">
        <v>2</v>
      </c>
      <c r="G956" s="165">
        <v>704</v>
      </c>
    </row>
    <row r="957" spans="1:7">
      <c r="A957" s="164">
        <v>956</v>
      </c>
      <c r="B957" s="166">
        <v>36027</v>
      </c>
      <c r="C957" s="165" t="s">
        <v>1032</v>
      </c>
      <c r="D957" s="165" t="s">
        <v>1052</v>
      </c>
      <c r="E957" s="165" t="s">
        <v>1034</v>
      </c>
      <c r="F957" s="165">
        <v>3</v>
      </c>
      <c r="G957" s="165">
        <v>1056</v>
      </c>
    </row>
    <row r="958" spans="1:7">
      <c r="A958" s="164">
        <v>957</v>
      </c>
      <c r="B958" s="166">
        <v>35898</v>
      </c>
      <c r="C958" s="165" t="s">
        <v>1036</v>
      </c>
      <c r="D958" s="165" t="s">
        <v>1033</v>
      </c>
      <c r="E958" s="165" t="s">
        <v>1034</v>
      </c>
      <c r="F958" s="165">
        <v>3</v>
      </c>
      <c r="G958" s="165">
        <v>60</v>
      </c>
    </row>
    <row r="959" spans="1:7">
      <c r="A959" s="164">
        <v>958</v>
      </c>
      <c r="B959" s="166">
        <v>35914</v>
      </c>
      <c r="C959" s="165" t="s">
        <v>1056</v>
      </c>
      <c r="D959" s="165" t="s">
        <v>1042</v>
      </c>
      <c r="E959" s="165" t="s">
        <v>1034</v>
      </c>
      <c r="F959" s="165">
        <v>1</v>
      </c>
      <c r="G959" s="165">
        <v>55</v>
      </c>
    </row>
    <row r="960" spans="1:7">
      <c r="A960" s="164">
        <v>959</v>
      </c>
      <c r="B960" s="166">
        <v>36052</v>
      </c>
      <c r="C960" s="165" t="s">
        <v>1036</v>
      </c>
      <c r="D960" s="165" t="s">
        <v>1042</v>
      </c>
      <c r="E960" s="165" t="s">
        <v>1034</v>
      </c>
      <c r="F960" s="165">
        <v>1</v>
      </c>
      <c r="G960" s="165">
        <v>55</v>
      </c>
    </row>
    <row r="961" spans="1:7">
      <c r="A961" s="164">
        <v>960</v>
      </c>
      <c r="B961" s="166">
        <v>36070</v>
      </c>
      <c r="C961" s="165" t="s">
        <v>1053</v>
      </c>
      <c r="D961" s="165" t="s">
        <v>1041</v>
      </c>
      <c r="E961" s="165" t="s">
        <v>1034</v>
      </c>
      <c r="F961" s="165">
        <v>4</v>
      </c>
      <c r="G961" s="165">
        <v>1180</v>
      </c>
    </row>
    <row r="962" spans="1:7">
      <c r="A962" s="164">
        <v>961</v>
      </c>
      <c r="B962" s="166">
        <v>36150</v>
      </c>
      <c r="C962" s="165" t="s">
        <v>1050</v>
      </c>
      <c r="D962" s="165" t="s">
        <v>1051</v>
      </c>
      <c r="E962" s="165" t="s">
        <v>1038</v>
      </c>
      <c r="F962" s="165">
        <v>2</v>
      </c>
      <c r="G962" s="165">
        <v>30</v>
      </c>
    </row>
    <row r="963" spans="1:7">
      <c r="A963" s="164">
        <v>962</v>
      </c>
      <c r="B963" s="166">
        <v>35886</v>
      </c>
      <c r="C963" s="165" t="s">
        <v>1056</v>
      </c>
      <c r="D963" s="165" t="s">
        <v>1033</v>
      </c>
      <c r="E963" s="165" t="s">
        <v>1034</v>
      </c>
      <c r="F963" s="165">
        <v>1</v>
      </c>
      <c r="G963" s="165">
        <v>20</v>
      </c>
    </row>
    <row r="964" spans="1:7">
      <c r="A964" s="164">
        <v>963</v>
      </c>
      <c r="B964" s="166">
        <v>35945</v>
      </c>
      <c r="C964" s="165" t="s">
        <v>1032</v>
      </c>
      <c r="D964" s="165" t="s">
        <v>1039</v>
      </c>
      <c r="E964" s="165" t="s">
        <v>1034</v>
      </c>
      <c r="F964" s="165">
        <v>3</v>
      </c>
      <c r="G964" s="165">
        <v>24</v>
      </c>
    </row>
    <row r="965" spans="1:7">
      <c r="A965" s="164">
        <v>964</v>
      </c>
      <c r="B965" s="166">
        <v>35925</v>
      </c>
      <c r="C965" s="165" t="s">
        <v>1036</v>
      </c>
      <c r="D965" s="165" t="s">
        <v>1047</v>
      </c>
      <c r="E965" s="165" t="s">
        <v>1054</v>
      </c>
      <c r="F965" s="165">
        <v>1</v>
      </c>
      <c r="G965" s="165">
        <v>95</v>
      </c>
    </row>
    <row r="966" spans="1:7">
      <c r="A966" s="164">
        <v>965</v>
      </c>
      <c r="B966" s="166">
        <v>36099</v>
      </c>
      <c r="C966" s="165" t="s">
        <v>1036</v>
      </c>
      <c r="D966" s="165" t="s">
        <v>1041</v>
      </c>
      <c r="E966" s="165" t="s">
        <v>1034</v>
      </c>
      <c r="F966" s="165">
        <v>3</v>
      </c>
      <c r="G966" s="165">
        <v>885</v>
      </c>
    </row>
    <row r="967" spans="1:7">
      <c r="A967" s="164">
        <v>966</v>
      </c>
      <c r="B967" s="166">
        <v>35951</v>
      </c>
      <c r="C967" s="165" t="s">
        <v>1056</v>
      </c>
      <c r="D967" s="165" t="s">
        <v>1055</v>
      </c>
      <c r="E967" s="165" t="s">
        <v>1034</v>
      </c>
      <c r="F967" s="165">
        <v>1</v>
      </c>
      <c r="G967" s="165">
        <v>34</v>
      </c>
    </row>
    <row r="968" spans="1:7">
      <c r="A968" s="164">
        <v>967</v>
      </c>
      <c r="B968" s="166">
        <v>36154</v>
      </c>
      <c r="C968" s="165" t="s">
        <v>1056</v>
      </c>
      <c r="D968" s="165" t="s">
        <v>1039</v>
      </c>
      <c r="E968" s="165" t="s">
        <v>1038</v>
      </c>
      <c r="F968" s="165">
        <v>3</v>
      </c>
      <c r="G968" s="165">
        <v>24</v>
      </c>
    </row>
    <row r="969" spans="1:7">
      <c r="A969" s="164">
        <v>968</v>
      </c>
      <c r="B969" s="166">
        <v>36035</v>
      </c>
      <c r="C969" s="165" t="s">
        <v>1032</v>
      </c>
      <c r="D969" s="165" t="s">
        <v>1041</v>
      </c>
      <c r="E969" s="165" t="s">
        <v>1034</v>
      </c>
      <c r="F969" s="165">
        <v>2</v>
      </c>
      <c r="G969" s="165">
        <v>590</v>
      </c>
    </row>
    <row r="970" spans="1:7">
      <c r="A970" s="164">
        <v>969</v>
      </c>
      <c r="B970" s="166">
        <v>35831</v>
      </c>
      <c r="C970" s="165" t="s">
        <v>1056</v>
      </c>
      <c r="D970" s="165" t="s">
        <v>1033</v>
      </c>
      <c r="E970" s="165" t="s">
        <v>1034</v>
      </c>
      <c r="F970" s="165">
        <v>3</v>
      </c>
      <c r="G970" s="165">
        <v>60</v>
      </c>
    </row>
    <row r="971" spans="1:7">
      <c r="A971" s="164">
        <v>970</v>
      </c>
      <c r="B971" s="166">
        <v>36121</v>
      </c>
      <c r="C971" s="165" t="s">
        <v>1032</v>
      </c>
      <c r="D971" s="165" t="s">
        <v>1039</v>
      </c>
      <c r="E971" s="165" t="s">
        <v>1034</v>
      </c>
      <c r="F971" s="165">
        <v>1</v>
      </c>
      <c r="G971" s="165">
        <v>8</v>
      </c>
    </row>
    <row r="972" spans="1:7">
      <c r="A972" s="164">
        <v>971</v>
      </c>
      <c r="B972" s="166">
        <v>36069</v>
      </c>
      <c r="C972" s="165" t="s">
        <v>1036</v>
      </c>
      <c r="D972" s="165" t="s">
        <v>1041</v>
      </c>
      <c r="E972" s="165" t="s">
        <v>1034</v>
      </c>
      <c r="F972" s="165">
        <v>3</v>
      </c>
      <c r="G972" s="165">
        <v>885</v>
      </c>
    </row>
    <row r="973" spans="1:7">
      <c r="A973" s="164">
        <v>972</v>
      </c>
      <c r="B973" s="166">
        <v>35828</v>
      </c>
      <c r="C973" s="165" t="s">
        <v>1032</v>
      </c>
      <c r="D973" s="165" t="s">
        <v>1052</v>
      </c>
      <c r="E973" s="165" t="s">
        <v>1034</v>
      </c>
      <c r="F973" s="165">
        <v>5</v>
      </c>
      <c r="G973" s="165">
        <v>1760</v>
      </c>
    </row>
    <row r="974" spans="1:7">
      <c r="A974" s="164">
        <v>973</v>
      </c>
      <c r="B974" s="166">
        <v>35898</v>
      </c>
      <c r="C974" s="165" t="s">
        <v>1053</v>
      </c>
      <c r="D974" s="165" t="s">
        <v>1041</v>
      </c>
      <c r="E974" s="165" t="s">
        <v>1034</v>
      </c>
      <c r="F974" s="165">
        <v>2</v>
      </c>
      <c r="G974" s="165">
        <v>590</v>
      </c>
    </row>
    <row r="975" spans="1:7">
      <c r="A975" s="164">
        <v>974</v>
      </c>
      <c r="B975" s="166">
        <v>36014</v>
      </c>
      <c r="C975" s="165" t="s">
        <v>1032</v>
      </c>
      <c r="D975" s="165" t="s">
        <v>1042</v>
      </c>
      <c r="E975" s="165" t="s">
        <v>1034</v>
      </c>
      <c r="F975" s="165">
        <v>1</v>
      </c>
      <c r="G975" s="165">
        <v>55</v>
      </c>
    </row>
    <row r="976" spans="1:7">
      <c r="A976" s="164">
        <v>975</v>
      </c>
      <c r="B976" s="166">
        <v>35968</v>
      </c>
      <c r="C976" s="165" t="s">
        <v>1032</v>
      </c>
      <c r="D976" s="165" t="s">
        <v>1055</v>
      </c>
      <c r="E976" s="165" t="s">
        <v>1034</v>
      </c>
      <c r="F976" s="165">
        <v>3</v>
      </c>
      <c r="G976" s="165">
        <v>102</v>
      </c>
    </row>
    <row r="977" spans="1:7">
      <c r="A977" s="164">
        <v>976</v>
      </c>
      <c r="B977" s="166">
        <v>35840</v>
      </c>
      <c r="C977" s="165" t="s">
        <v>1053</v>
      </c>
      <c r="D977" s="165" t="s">
        <v>1041</v>
      </c>
      <c r="E977" s="165" t="s">
        <v>1038</v>
      </c>
      <c r="F977" s="165">
        <v>2</v>
      </c>
      <c r="G977" s="165">
        <v>590</v>
      </c>
    </row>
    <row r="978" spans="1:7">
      <c r="A978" s="164">
        <v>977</v>
      </c>
      <c r="B978" s="166">
        <v>35901</v>
      </c>
      <c r="C978" s="165" t="s">
        <v>1036</v>
      </c>
      <c r="D978" s="165" t="s">
        <v>1055</v>
      </c>
      <c r="E978" s="165" t="s">
        <v>1038</v>
      </c>
      <c r="F978" s="165">
        <v>5</v>
      </c>
      <c r="G978" s="165">
        <v>170</v>
      </c>
    </row>
    <row r="979" spans="1:7">
      <c r="A979" s="164">
        <v>978</v>
      </c>
      <c r="B979" s="166">
        <v>36127</v>
      </c>
      <c r="C979" s="165" t="s">
        <v>1032</v>
      </c>
      <c r="D979" s="165" t="s">
        <v>1055</v>
      </c>
      <c r="E979" s="165" t="s">
        <v>1038</v>
      </c>
      <c r="F979" s="165">
        <v>5</v>
      </c>
      <c r="G979" s="165">
        <v>170</v>
      </c>
    </row>
    <row r="980" spans="1:7">
      <c r="A980" s="164">
        <v>979</v>
      </c>
      <c r="B980" s="166">
        <v>35884</v>
      </c>
      <c r="C980" s="165" t="s">
        <v>1056</v>
      </c>
      <c r="D980" s="165" t="s">
        <v>1055</v>
      </c>
      <c r="E980" s="165" t="s">
        <v>1034</v>
      </c>
      <c r="F980" s="165">
        <v>2</v>
      </c>
      <c r="G980" s="165">
        <v>68</v>
      </c>
    </row>
    <row r="981" spans="1:7">
      <c r="A981" s="164">
        <v>980</v>
      </c>
      <c r="B981" s="166">
        <v>35949</v>
      </c>
      <c r="C981" s="165" t="s">
        <v>1056</v>
      </c>
      <c r="D981" s="165" t="s">
        <v>1049</v>
      </c>
      <c r="E981" s="165" t="s">
        <v>1034</v>
      </c>
      <c r="F981" s="165">
        <v>1</v>
      </c>
      <c r="G981" s="165">
        <v>26</v>
      </c>
    </row>
    <row r="982" spans="1:7">
      <c r="A982" s="164">
        <v>981</v>
      </c>
      <c r="B982" s="166">
        <v>35882</v>
      </c>
      <c r="C982" s="165" t="s">
        <v>1053</v>
      </c>
      <c r="D982" s="165" t="s">
        <v>1037</v>
      </c>
      <c r="E982" s="165" t="s">
        <v>1034</v>
      </c>
      <c r="F982" s="165">
        <v>3</v>
      </c>
      <c r="G982" s="165">
        <v>1794</v>
      </c>
    </row>
    <row r="983" spans="1:7">
      <c r="A983" s="164">
        <v>982</v>
      </c>
      <c r="B983" s="166">
        <v>35935</v>
      </c>
      <c r="C983" s="165" t="s">
        <v>1053</v>
      </c>
      <c r="D983" s="165" t="s">
        <v>1055</v>
      </c>
      <c r="E983" s="165" t="s">
        <v>1034</v>
      </c>
      <c r="F983" s="165">
        <v>4</v>
      </c>
      <c r="G983" s="165">
        <v>136</v>
      </c>
    </row>
    <row r="984" spans="1:7">
      <c r="A984" s="164">
        <v>983</v>
      </c>
      <c r="B984" s="166">
        <v>35911</v>
      </c>
      <c r="C984" s="165" t="s">
        <v>1036</v>
      </c>
      <c r="D984" s="165" t="s">
        <v>1052</v>
      </c>
      <c r="E984" s="165" t="s">
        <v>1034</v>
      </c>
      <c r="F984" s="165">
        <v>3</v>
      </c>
      <c r="G984" s="165">
        <v>1056</v>
      </c>
    </row>
    <row r="985" spans="1:7">
      <c r="A985" s="164">
        <v>984</v>
      </c>
      <c r="B985" s="166">
        <v>36113</v>
      </c>
      <c r="C985" s="165" t="s">
        <v>1056</v>
      </c>
      <c r="D985" s="165" t="s">
        <v>1037</v>
      </c>
      <c r="E985" s="165" t="s">
        <v>1034</v>
      </c>
      <c r="F985" s="165">
        <v>4</v>
      </c>
      <c r="G985" s="165">
        <v>2392</v>
      </c>
    </row>
    <row r="986" spans="1:7">
      <c r="A986" s="164">
        <v>985</v>
      </c>
      <c r="B986" s="166">
        <v>35980</v>
      </c>
      <c r="C986" s="165" t="s">
        <v>1036</v>
      </c>
      <c r="D986" s="165" t="s">
        <v>1037</v>
      </c>
      <c r="E986" s="165" t="s">
        <v>1034</v>
      </c>
      <c r="F986" s="165">
        <v>5</v>
      </c>
      <c r="G986" s="165">
        <v>2990</v>
      </c>
    </row>
    <row r="987" spans="1:7">
      <c r="A987" s="164">
        <v>986</v>
      </c>
      <c r="B987" s="166">
        <v>36059</v>
      </c>
      <c r="C987" s="165" t="s">
        <v>1036</v>
      </c>
      <c r="D987" s="165" t="s">
        <v>1042</v>
      </c>
      <c r="E987" s="165" t="s">
        <v>1034</v>
      </c>
      <c r="F987" s="165">
        <v>2</v>
      </c>
      <c r="G987" s="165">
        <v>110</v>
      </c>
    </row>
    <row r="988" spans="1:7">
      <c r="A988" s="164">
        <v>987</v>
      </c>
      <c r="B988" s="166">
        <v>35893</v>
      </c>
      <c r="C988" s="165" t="s">
        <v>1036</v>
      </c>
      <c r="D988" s="165" t="s">
        <v>1039</v>
      </c>
      <c r="E988" s="165" t="s">
        <v>1038</v>
      </c>
      <c r="F988" s="165">
        <v>2</v>
      </c>
      <c r="G988" s="165">
        <v>16</v>
      </c>
    </row>
    <row r="989" spans="1:7">
      <c r="A989" s="164">
        <v>988</v>
      </c>
      <c r="B989" s="166">
        <v>35819</v>
      </c>
      <c r="C989" s="165" t="s">
        <v>1032</v>
      </c>
      <c r="D989" s="165" t="s">
        <v>1052</v>
      </c>
      <c r="E989" s="165" t="s">
        <v>1034</v>
      </c>
      <c r="F989" s="165">
        <v>4</v>
      </c>
      <c r="G989" s="165">
        <v>1408</v>
      </c>
    </row>
    <row r="990" spans="1:7">
      <c r="A990" s="164">
        <v>989</v>
      </c>
      <c r="B990" s="166">
        <v>35957</v>
      </c>
      <c r="C990" s="165" t="s">
        <v>1036</v>
      </c>
      <c r="D990" s="165" t="s">
        <v>1041</v>
      </c>
      <c r="E990" s="165" t="s">
        <v>1038</v>
      </c>
      <c r="F990" s="165">
        <v>3</v>
      </c>
      <c r="G990" s="165">
        <v>885</v>
      </c>
    </row>
    <row r="991" spans="1:7">
      <c r="A991" s="164">
        <v>990</v>
      </c>
      <c r="B991" s="166">
        <v>35815</v>
      </c>
      <c r="C991" s="165" t="s">
        <v>1032</v>
      </c>
      <c r="D991" s="165" t="s">
        <v>1042</v>
      </c>
      <c r="E991" s="165" t="s">
        <v>1034</v>
      </c>
      <c r="F991" s="165">
        <v>1</v>
      </c>
      <c r="G991" s="165">
        <v>55</v>
      </c>
    </row>
    <row r="992" spans="1:7">
      <c r="A992" s="164">
        <v>991</v>
      </c>
      <c r="B992" s="166">
        <v>35946</v>
      </c>
      <c r="C992" s="165" t="s">
        <v>1032</v>
      </c>
      <c r="D992" s="165" t="s">
        <v>1055</v>
      </c>
      <c r="E992" s="165" t="s">
        <v>1038</v>
      </c>
      <c r="F992" s="165">
        <v>3</v>
      </c>
      <c r="G992" s="165">
        <v>102</v>
      </c>
    </row>
    <row r="993" spans="1:7">
      <c r="A993" s="164">
        <v>992</v>
      </c>
      <c r="B993" s="166">
        <v>35849</v>
      </c>
      <c r="C993" s="165" t="s">
        <v>1050</v>
      </c>
      <c r="D993" s="165" t="s">
        <v>1051</v>
      </c>
      <c r="E993" s="165" t="s">
        <v>1034</v>
      </c>
      <c r="F993" s="165">
        <v>3</v>
      </c>
      <c r="G993" s="165">
        <v>45</v>
      </c>
    </row>
    <row r="994" spans="1:7">
      <c r="A994" s="164">
        <v>993</v>
      </c>
      <c r="B994" s="166">
        <v>35858</v>
      </c>
      <c r="C994" s="165" t="s">
        <v>1032</v>
      </c>
      <c r="D994" s="165" t="s">
        <v>1052</v>
      </c>
      <c r="E994" s="165" t="s">
        <v>1034</v>
      </c>
      <c r="F994" s="165">
        <v>2</v>
      </c>
      <c r="G994" s="165">
        <v>704</v>
      </c>
    </row>
    <row r="995" spans="1:7">
      <c r="A995" s="164">
        <v>994</v>
      </c>
      <c r="B995" s="166">
        <v>35989</v>
      </c>
      <c r="C995" s="165" t="s">
        <v>1036</v>
      </c>
      <c r="D995" s="165" t="s">
        <v>1041</v>
      </c>
      <c r="E995" s="165" t="s">
        <v>1038</v>
      </c>
      <c r="F995" s="165">
        <v>3</v>
      </c>
      <c r="G995" s="165">
        <v>885</v>
      </c>
    </row>
    <row r="996" spans="1:7">
      <c r="A996" s="164">
        <v>995</v>
      </c>
      <c r="B996" s="166">
        <v>35891</v>
      </c>
      <c r="C996" s="165" t="s">
        <v>1032</v>
      </c>
      <c r="D996" s="165" t="s">
        <v>1055</v>
      </c>
      <c r="E996" s="165" t="s">
        <v>1034</v>
      </c>
      <c r="F996" s="165">
        <v>2</v>
      </c>
      <c r="G996" s="165">
        <v>68</v>
      </c>
    </row>
    <row r="997" spans="1:7">
      <c r="A997" s="164">
        <v>996</v>
      </c>
      <c r="B997" s="166">
        <v>35835</v>
      </c>
      <c r="C997" s="165" t="s">
        <v>1036</v>
      </c>
      <c r="D997" s="165" t="s">
        <v>1037</v>
      </c>
      <c r="E997" s="165" t="s">
        <v>1038</v>
      </c>
      <c r="F997" s="165">
        <v>5</v>
      </c>
      <c r="G997" s="165">
        <v>2990</v>
      </c>
    </row>
    <row r="998" spans="1:7">
      <c r="A998" s="164">
        <v>997</v>
      </c>
      <c r="B998" s="166">
        <v>35866</v>
      </c>
      <c r="C998" s="165" t="s">
        <v>1036</v>
      </c>
      <c r="D998" s="165" t="s">
        <v>1041</v>
      </c>
      <c r="E998" s="165" t="s">
        <v>1034</v>
      </c>
      <c r="F998" s="165">
        <v>4</v>
      </c>
      <c r="G998" s="165">
        <v>1180</v>
      </c>
    </row>
    <row r="999" spans="1:7">
      <c r="A999" s="164">
        <v>998</v>
      </c>
      <c r="B999" s="166">
        <v>36059</v>
      </c>
      <c r="C999" s="165" t="s">
        <v>1036</v>
      </c>
      <c r="D999" s="165" t="s">
        <v>1051</v>
      </c>
      <c r="E999" s="165" t="s">
        <v>1034</v>
      </c>
      <c r="F999" s="165">
        <v>5</v>
      </c>
      <c r="G999" s="165">
        <v>75</v>
      </c>
    </row>
    <row r="1000" spans="1:7">
      <c r="A1000" s="164">
        <v>999</v>
      </c>
      <c r="B1000" s="166">
        <v>35907</v>
      </c>
      <c r="C1000" s="165" t="s">
        <v>1050</v>
      </c>
      <c r="D1000" s="165" t="s">
        <v>1033</v>
      </c>
      <c r="E1000" s="165" t="s">
        <v>1034</v>
      </c>
      <c r="F1000" s="165">
        <v>4</v>
      </c>
      <c r="G1000" s="165">
        <v>80</v>
      </c>
    </row>
    <row r="1001" spans="1:7">
      <c r="A1001" s="164">
        <v>1000</v>
      </c>
      <c r="B1001" s="166">
        <v>35998</v>
      </c>
      <c r="C1001" s="165" t="s">
        <v>1050</v>
      </c>
      <c r="D1001" s="165" t="s">
        <v>1047</v>
      </c>
      <c r="E1001" s="165" t="s">
        <v>1054</v>
      </c>
      <c r="F1001" s="165">
        <v>4</v>
      </c>
      <c r="G1001" s="165">
        <v>380</v>
      </c>
    </row>
  </sheetData>
  <pageMargins left="0.75" right="0.75" top="1" bottom="1" header="0.5" footer="0.5"/>
  <pageSetup orientation="portrait" horizontalDpi="4294967292" verticalDpi="4294967292" r:id="rId1"/>
  <headerFooter alignWithMargins="0"/>
  <drawing r:id="rId2"/>
  <legacyDrawing r:id="rId3"/>
  <oleObjects>
    <mc:AlternateContent xmlns:mc="http://schemas.openxmlformats.org/markup-compatibility/2006">
      <mc:Choice Requires="x14">
        <oleObject progId="Word.Document.12" shapeId="29697" r:id="rId4">
          <objectPr defaultSize="0" r:id="rId5">
            <anchor moveWithCells="1">
              <from>
                <xdr:col>15</xdr:col>
                <xdr:colOff>533400</xdr:colOff>
                <xdr:row>0</xdr:row>
                <xdr:rowOff>45720</xdr:rowOff>
              </from>
              <to>
                <xdr:col>23</xdr:col>
                <xdr:colOff>335280</xdr:colOff>
                <xdr:row>16</xdr:row>
                <xdr:rowOff>68580</xdr:rowOff>
              </to>
            </anchor>
          </objectPr>
        </oleObject>
      </mc:Choice>
      <mc:Fallback>
        <oleObject progId="Word.Document.12" shapeId="29697" r:id="rId4"/>
      </mc:Fallback>
    </mc:AlternateContent>
  </oleObjec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BA0D-1860-40DA-8B75-5ACC128D008B}">
  <dimension ref="A2:A37"/>
  <sheetViews>
    <sheetView showGridLines="0" topLeftCell="A10" workbookViewId="0">
      <selection activeCell="H31" sqref="H31"/>
    </sheetView>
  </sheetViews>
  <sheetFormatPr defaultRowHeight="15.6"/>
  <sheetData>
    <row r="2" spans="1:1">
      <c r="A2" s="86" t="s">
        <v>1101</v>
      </c>
    </row>
    <row r="4" spans="1:1">
      <c r="A4" t="s">
        <v>1102</v>
      </c>
    </row>
    <row r="5" spans="1:1">
      <c r="A5" t="s">
        <v>1103</v>
      </c>
    </row>
    <row r="6" spans="1:1">
      <c r="A6" t="s">
        <v>1104</v>
      </c>
    </row>
    <row r="7" spans="1:1">
      <c r="A7" t="s">
        <v>1105</v>
      </c>
    </row>
    <row r="8" spans="1:1">
      <c r="A8" t="s">
        <v>1106</v>
      </c>
    </row>
    <row r="9" spans="1:1">
      <c r="A9" t="s">
        <v>1107</v>
      </c>
    </row>
    <row r="10" spans="1:1">
      <c r="A10" t="s">
        <v>1108</v>
      </c>
    </row>
    <row r="11" spans="1:1">
      <c r="A11" t="s">
        <v>1109</v>
      </c>
    </row>
    <row r="12" spans="1:1">
      <c r="A12" t="s">
        <v>1110</v>
      </c>
    </row>
    <row r="13" spans="1:1">
      <c r="A13" t="s">
        <v>1111</v>
      </c>
    </row>
    <row r="16" spans="1:1">
      <c r="A16" s="86" t="s">
        <v>1112</v>
      </c>
    </row>
    <row r="17" spans="1:1">
      <c r="A17" t="s">
        <v>1113</v>
      </c>
    </row>
    <row r="18" spans="1:1">
      <c r="A18" t="s">
        <v>1114</v>
      </c>
    </row>
    <row r="19" spans="1:1">
      <c r="A19" t="s">
        <v>1115</v>
      </c>
    </row>
    <row r="20" spans="1:1">
      <c r="A20" t="s">
        <v>1116</v>
      </c>
    </row>
    <row r="21" spans="1:1">
      <c r="A21" t="s">
        <v>1117</v>
      </c>
    </row>
    <row r="22" spans="1:1">
      <c r="A22" t="s">
        <v>1118</v>
      </c>
    </row>
    <row r="23" spans="1:1">
      <c r="A23" t="s">
        <v>1119</v>
      </c>
    </row>
    <row r="24" spans="1:1">
      <c r="A24" t="s">
        <v>1120</v>
      </c>
    </row>
    <row r="25" spans="1:1">
      <c r="A25" t="s">
        <v>1121</v>
      </c>
    </row>
    <row r="27" spans="1:1">
      <c r="A27" s="86" t="s">
        <v>1122</v>
      </c>
    </row>
    <row r="28" spans="1:1">
      <c r="A28" t="s">
        <v>1123</v>
      </c>
    </row>
    <row r="29" spans="1:1">
      <c r="A29" t="s">
        <v>1124</v>
      </c>
    </row>
    <row r="30" spans="1:1">
      <c r="A30" t="s">
        <v>1125</v>
      </c>
    </row>
    <row r="31" spans="1:1">
      <c r="A31" t="s">
        <v>1126</v>
      </c>
    </row>
    <row r="32" spans="1:1">
      <c r="A32" t="s">
        <v>1127</v>
      </c>
    </row>
    <row r="33" spans="1:1">
      <c r="A33" t="s">
        <v>1128</v>
      </c>
    </row>
    <row r="34" spans="1:1">
      <c r="A34" t="s">
        <v>1129</v>
      </c>
    </row>
    <row r="35" spans="1:1">
      <c r="A35" t="s">
        <v>1130</v>
      </c>
    </row>
    <row r="36" spans="1:1">
      <c r="A36" t="s">
        <v>1131</v>
      </c>
    </row>
    <row r="37" spans="1:1">
      <c r="A37" t="s">
        <v>1132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8B6A-98FB-5C4F-927C-FF5CB52A18E9}">
  <sheetPr codeName="Sheet3"/>
  <dimension ref="C7:G11"/>
  <sheetViews>
    <sheetView showGridLines="0" workbookViewId="0">
      <selection activeCell="F16" sqref="F16"/>
    </sheetView>
  </sheetViews>
  <sheetFormatPr defaultColWidth="10.796875" defaultRowHeight="15"/>
  <cols>
    <col min="1" max="5" width="10.796875" style="7"/>
    <col min="6" max="6" width="15" style="7" bestFit="1" customWidth="1"/>
    <col min="7" max="7" width="38.69921875" style="7" customWidth="1"/>
    <col min="8" max="16384" width="10.796875" style="7"/>
  </cols>
  <sheetData>
    <row r="7" spans="3:7">
      <c r="C7" s="12" t="s">
        <v>21</v>
      </c>
      <c r="D7" s="12" t="s">
        <v>49</v>
      </c>
      <c r="E7" s="12" t="s">
        <v>54</v>
      </c>
      <c r="F7" s="12" t="s">
        <v>55</v>
      </c>
      <c r="G7" s="18" t="s">
        <v>56</v>
      </c>
    </row>
    <row r="8" spans="3:7">
      <c r="C8" s="6" t="s">
        <v>46</v>
      </c>
      <c r="D8" s="6">
        <v>1600</v>
      </c>
      <c r="E8" s="6">
        <v>1</v>
      </c>
      <c r="F8" s="6">
        <v>1500</v>
      </c>
      <c r="G8" s="9"/>
    </row>
    <row r="9" spans="3:7">
      <c r="C9" s="6" t="s">
        <v>47</v>
      </c>
      <c r="D9" s="6">
        <v>1300</v>
      </c>
      <c r="E9" s="6">
        <v>1</v>
      </c>
      <c r="F9" s="6">
        <v>1500</v>
      </c>
      <c r="G9" s="9"/>
    </row>
    <row r="10" spans="3:7">
      <c r="C10" s="6" t="s">
        <v>48</v>
      </c>
      <c r="D10" s="6">
        <v>3000</v>
      </c>
      <c r="E10" s="6">
        <v>2</v>
      </c>
      <c r="F10" s="6">
        <v>2500</v>
      </c>
      <c r="G10" s="9"/>
    </row>
    <row r="11" spans="3:7">
      <c r="C11" s="6" t="s">
        <v>53</v>
      </c>
      <c r="D11" s="6">
        <v>2000</v>
      </c>
      <c r="E11" s="6">
        <v>2</v>
      </c>
      <c r="F11" s="6">
        <v>2500</v>
      </c>
      <c r="G11"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580BC-F215-6B4C-9E1D-905CBB9D4435}">
  <sheetPr codeName="Sheet4"/>
  <dimension ref="C2:G10"/>
  <sheetViews>
    <sheetView showGridLines="0" zoomScale="130" zoomScaleNormal="130" workbookViewId="0">
      <selection activeCell="E11" sqref="E11"/>
    </sheetView>
  </sheetViews>
  <sheetFormatPr defaultColWidth="11.19921875" defaultRowHeight="15.6"/>
  <cols>
    <col min="3" max="3" width="12" bestFit="1" customWidth="1"/>
    <col min="4" max="4" width="13.5" customWidth="1"/>
  </cols>
  <sheetData>
    <row r="2" spans="3:7" ht="16.2">
      <c r="G2" s="43" t="s">
        <v>188</v>
      </c>
    </row>
    <row r="3" spans="3:7" ht="16.2">
      <c r="G3" s="43" t="s">
        <v>187</v>
      </c>
    </row>
    <row r="7" spans="3:7">
      <c r="C7" s="12" t="s">
        <v>21</v>
      </c>
      <c r="D7" s="12" t="s">
        <v>58</v>
      </c>
      <c r="E7" s="12" t="s">
        <v>57</v>
      </c>
    </row>
    <row r="8" spans="3:7" ht="17.399999999999999">
      <c r="C8" s="6" t="s">
        <v>22</v>
      </c>
      <c r="D8" s="44"/>
      <c r="E8" s="74"/>
    </row>
    <row r="9" spans="3:7" ht="17.399999999999999">
      <c r="C9" s="6" t="s">
        <v>23</v>
      </c>
      <c r="D9" s="44"/>
      <c r="E9" s="74"/>
    </row>
    <row r="10" spans="3:7" ht="17.399999999999999">
      <c r="C10" s="6" t="s">
        <v>24</v>
      </c>
      <c r="D10" s="44"/>
      <c r="E10" s="74"/>
    </row>
  </sheetData>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EBB7-F765-5947-B3C0-98703B7F4EA3}">
  <sheetPr codeName="Sheet5"/>
  <dimension ref="B2:F7"/>
  <sheetViews>
    <sheetView showGridLines="0" zoomScale="160" zoomScaleNormal="160" workbookViewId="0">
      <selection activeCell="D11" sqref="D11"/>
    </sheetView>
  </sheetViews>
  <sheetFormatPr defaultColWidth="10.796875" defaultRowHeight="15"/>
  <cols>
    <col min="1" max="1" width="10.796875" style="7"/>
    <col min="2" max="2" width="12" style="7" bestFit="1" customWidth="1"/>
    <col min="3" max="3" width="12.5" style="7" bestFit="1" customWidth="1"/>
    <col min="4" max="4" width="8" style="7" customWidth="1"/>
    <col min="5" max="5" width="37.09765625" style="7" customWidth="1"/>
    <col min="6" max="6" width="11.19921875" style="7" bestFit="1" customWidth="1"/>
    <col min="7" max="16384" width="10.796875" style="7"/>
  </cols>
  <sheetData>
    <row r="2" spans="2:6" ht="16.2">
      <c r="E2" s="43" t="s">
        <v>189</v>
      </c>
    </row>
    <row r="4" spans="2:6" ht="19.2" customHeight="1">
      <c r="B4" s="12" t="s">
        <v>21</v>
      </c>
      <c r="C4" s="12" t="s">
        <v>25</v>
      </c>
      <c r="D4" s="50" t="s">
        <v>26</v>
      </c>
      <c r="E4" s="50" t="s">
        <v>569</v>
      </c>
    </row>
    <row r="5" spans="2:6" ht="19.8" customHeight="1">
      <c r="B5" s="6" t="s">
        <v>22</v>
      </c>
      <c r="C5" s="13">
        <v>27927</v>
      </c>
      <c r="D5" s="168">
        <f ca="1">DATEDIF(C5,TODAY(),"Y")</f>
        <v>50</v>
      </c>
      <c r="E5" s="169"/>
      <c r="F5" s="75"/>
    </row>
    <row r="6" spans="2:6">
      <c r="B6" s="6" t="s">
        <v>23</v>
      </c>
      <c r="C6" s="13">
        <v>29453</v>
      </c>
      <c r="D6" s="168">
        <f t="shared" ref="D6:D7" ca="1" si="0">DATEDIF(C6,TODAY(),"Y")</f>
        <v>45</v>
      </c>
      <c r="E6" s="169"/>
      <c r="F6" s="75"/>
    </row>
    <row r="7" spans="2:6">
      <c r="B7" s="6" t="s">
        <v>24</v>
      </c>
      <c r="C7" s="13">
        <v>32995</v>
      </c>
      <c r="D7" s="168">
        <f t="shared" ca="1" si="0"/>
        <v>36</v>
      </c>
      <c r="E7" s="169"/>
      <c r="F7" s="7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C5DB-C112-4247-B27F-DDE9E0514107}">
  <sheetPr codeName="Sheet6"/>
  <dimension ref="B1:G9"/>
  <sheetViews>
    <sheetView showGridLines="0" topLeftCell="B1" zoomScale="145" zoomScaleNormal="145" workbookViewId="0">
      <selection activeCell="D5" sqref="D5:E9"/>
    </sheetView>
  </sheetViews>
  <sheetFormatPr defaultColWidth="10.796875" defaultRowHeight="15"/>
  <cols>
    <col min="1" max="1" width="10.796875" style="7"/>
    <col min="2" max="3" width="12.5" style="7" bestFit="1" customWidth="1"/>
    <col min="4" max="4" width="21.3984375" style="7" customWidth="1"/>
    <col min="5" max="5" width="22.796875" style="7" bestFit="1" customWidth="1"/>
    <col min="6" max="16384" width="10.796875" style="7"/>
  </cols>
  <sheetData>
    <row r="1" spans="2:7" ht="16.2">
      <c r="D1" s="43" t="s">
        <v>190</v>
      </c>
      <c r="G1" s="43" t="s">
        <v>191</v>
      </c>
    </row>
    <row r="4" spans="2:7">
      <c r="B4" s="12" t="s">
        <v>59</v>
      </c>
      <c r="C4" s="12" t="s">
        <v>570</v>
      </c>
      <c r="D4" s="12" t="s">
        <v>60</v>
      </c>
      <c r="E4" s="12" t="s">
        <v>61</v>
      </c>
    </row>
    <row r="5" spans="2:7">
      <c r="B5" s="13">
        <v>44197</v>
      </c>
      <c r="C5" s="13">
        <v>44230</v>
      </c>
      <c r="D5" s="9"/>
      <c r="E5" s="170"/>
    </row>
    <row r="6" spans="2:7">
      <c r="B6" s="13">
        <v>44346</v>
      </c>
      <c r="C6" s="13">
        <v>44378</v>
      </c>
      <c r="D6" s="9"/>
      <c r="E6" s="9"/>
    </row>
    <row r="7" spans="2:7">
      <c r="B7" s="13">
        <v>44392</v>
      </c>
      <c r="C7" s="13">
        <v>44407</v>
      </c>
      <c r="D7" s="9"/>
      <c r="E7" s="9"/>
    </row>
    <row r="8" spans="2:7">
      <c r="B8" s="13">
        <v>44446</v>
      </c>
      <c r="C8" s="13">
        <v>44478</v>
      </c>
      <c r="D8" s="9"/>
      <c r="E8" s="9"/>
    </row>
    <row r="9" spans="2:7">
      <c r="B9" s="13">
        <v>44511</v>
      </c>
      <c r="C9" s="13">
        <v>44563</v>
      </c>
      <c r="D9" s="9"/>
      <c r="E9" s="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E35F-4978-4926-A1CE-82D73742A241}">
  <sheetPr codeName="Sheet7"/>
  <dimension ref="A1:Y353"/>
  <sheetViews>
    <sheetView showGridLines="0" topLeftCell="C1" zoomScale="130" zoomScaleNormal="130" workbookViewId="0">
      <selection activeCell="I7" sqref="I7"/>
    </sheetView>
  </sheetViews>
  <sheetFormatPr defaultColWidth="6.5" defaultRowHeight="10.199999999999999"/>
  <cols>
    <col min="1" max="1" width="11.3984375" style="54" bestFit="1" customWidth="1"/>
    <col min="2" max="2" width="15" style="54" bestFit="1" customWidth="1"/>
    <col min="3" max="3" width="10.09765625" style="54" bestFit="1" customWidth="1"/>
    <col min="4" max="4" width="12.59765625" style="54" bestFit="1" customWidth="1"/>
    <col min="5" max="5" width="9.19921875" style="54" bestFit="1" customWidth="1"/>
    <col min="6" max="7" width="10.59765625" style="54" bestFit="1" customWidth="1"/>
    <col min="8" max="9" width="15.796875" style="54" customWidth="1"/>
    <col min="10" max="22" width="6.5" style="54"/>
    <col min="23" max="23" width="12.296875" style="54" bestFit="1" customWidth="1"/>
    <col min="24" max="24" width="11.19921875" style="54" bestFit="1" customWidth="1"/>
    <col min="25" max="16384" width="6.5" style="54"/>
  </cols>
  <sheetData>
    <row r="1" spans="1:25" ht="15.6">
      <c r="A1" s="51" t="s">
        <v>201</v>
      </c>
      <c r="B1" s="52" t="s">
        <v>202</v>
      </c>
      <c r="C1" s="52" t="s">
        <v>86</v>
      </c>
      <c r="D1" s="51" t="s">
        <v>203</v>
      </c>
      <c r="E1" s="51" t="s">
        <v>49</v>
      </c>
      <c r="F1" s="51" t="s">
        <v>204</v>
      </c>
      <c r="G1" s="53" t="s">
        <v>1143</v>
      </c>
      <c r="H1" s="53" t="s">
        <v>567</v>
      </c>
      <c r="I1" s="69" t="s">
        <v>1144</v>
      </c>
      <c r="W1"/>
      <c r="X1"/>
      <c r="Y1"/>
    </row>
    <row r="2" spans="1:25" ht="15.6">
      <c r="A2" s="55" t="s">
        <v>205</v>
      </c>
      <c r="B2" s="55" t="s">
        <v>206</v>
      </c>
      <c r="C2" s="56" t="s">
        <v>207</v>
      </c>
      <c r="D2" s="56" t="s">
        <v>208</v>
      </c>
      <c r="E2" s="57">
        <v>7600</v>
      </c>
      <c r="F2" s="58">
        <v>32176</v>
      </c>
      <c r="G2" s="58">
        <v>36176</v>
      </c>
      <c r="H2" s="70"/>
      <c r="W2"/>
      <c r="X2"/>
      <c r="Y2"/>
    </row>
    <row r="3" spans="1:25" ht="15.6">
      <c r="A3" s="55" t="s">
        <v>209</v>
      </c>
      <c r="B3" s="55" t="s">
        <v>210</v>
      </c>
      <c r="C3" s="56" t="s">
        <v>207</v>
      </c>
      <c r="D3" s="56" t="s">
        <v>211</v>
      </c>
      <c r="E3" s="57">
        <v>60000</v>
      </c>
      <c r="F3" s="58">
        <v>35012</v>
      </c>
      <c r="G3" s="58">
        <v>39012</v>
      </c>
      <c r="H3" s="70"/>
      <c r="W3"/>
      <c r="X3"/>
      <c r="Y3"/>
    </row>
    <row r="4" spans="1:25" ht="15.6">
      <c r="A4" s="55" t="s">
        <v>212</v>
      </c>
      <c r="B4" s="55" t="s">
        <v>213</v>
      </c>
      <c r="C4" s="56" t="s">
        <v>207</v>
      </c>
      <c r="D4" s="56" t="s">
        <v>208</v>
      </c>
      <c r="E4" s="57">
        <v>8500</v>
      </c>
      <c r="F4" s="58">
        <v>35165</v>
      </c>
      <c r="G4" s="58">
        <v>39165</v>
      </c>
      <c r="H4" s="70"/>
      <c r="W4"/>
      <c r="X4"/>
      <c r="Y4"/>
    </row>
    <row r="5" spans="1:25" ht="15.6">
      <c r="A5" s="55" t="s">
        <v>214</v>
      </c>
      <c r="B5" s="55" t="s">
        <v>215</v>
      </c>
      <c r="C5" s="56" t="s">
        <v>207</v>
      </c>
      <c r="D5" s="56" t="s">
        <v>216</v>
      </c>
      <c r="E5" s="59">
        <v>9000</v>
      </c>
      <c r="F5" s="58">
        <v>35305</v>
      </c>
      <c r="G5" s="58">
        <v>39305</v>
      </c>
      <c r="H5" s="70"/>
      <c r="W5"/>
      <c r="X5"/>
      <c r="Y5"/>
    </row>
    <row r="6" spans="1:25" ht="15.6">
      <c r="A6" s="55" t="s">
        <v>217</v>
      </c>
      <c r="B6" s="55" t="s">
        <v>218</v>
      </c>
      <c r="C6" s="56" t="s">
        <v>207</v>
      </c>
      <c r="D6" s="56" t="s">
        <v>219</v>
      </c>
      <c r="E6" s="57">
        <v>4500</v>
      </c>
      <c r="F6" s="58">
        <v>35318</v>
      </c>
      <c r="G6" s="58">
        <v>39318</v>
      </c>
      <c r="H6" s="70"/>
      <c r="W6"/>
      <c r="X6"/>
      <c r="Y6"/>
    </row>
    <row r="7" spans="1:25" ht="15.6">
      <c r="A7" s="55" t="s">
        <v>220</v>
      </c>
      <c r="B7" s="55" t="s">
        <v>221</v>
      </c>
      <c r="C7" s="56" t="s">
        <v>207</v>
      </c>
      <c r="D7" s="56" t="s">
        <v>216</v>
      </c>
      <c r="E7" s="59">
        <v>11500</v>
      </c>
      <c r="F7" s="58">
        <v>35324</v>
      </c>
      <c r="G7" s="58">
        <v>39324</v>
      </c>
      <c r="H7" s="70"/>
      <c r="W7"/>
      <c r="X7"/>
      <c r="Y7"/>
    </row>
    <row r="8" spans="1:25" ht="15.6">
      <c r="A8" s="55" t="s">
        <v>222</v>
      </c>
      <c r="B8" s="55" t="s">
        <v>223</v>
      </c>
      <c r="C8" s="56" t="s">
        <v>207</v>
      </c>
      <c r="D8" s="56" t="s">
        <v>211</v>
      </c>
      <c r="E8" s="57">
        <v>7600</v>
      </c>
      <c r="F8" s="58">
        <v>35456</v>
      </c>
      <c r="G8" s="58">
        <v>39456</v>
      </c>
      <c r="H8" s="70"/>
      <c r="W8"/>
      <c r="X8"/>
      <c r="Y8"/>
    </row>
    <row r="9" spans="1:25" ht="15.6">
      <c r="A9" s="55" t="s">
        <v>224</v>
      </c>
      <c r="B9" s="55" t="s">
        <v>225</v>
      </c>
      <c r="C9" s="56" t="s">
        <v>50</v>
      </c>
      <c r="D9" s="56" t="s">
        <v>216</v>
      </c>
      <c r="E9" s="57">
        <v>88888</v>
      </c>
      <c r="F9" s="58">
        <v>37866</v>
      </c>
      <c r="G9" s="58">
        <v>41866</v>
      </c>
      <c r="H9" s="70"/>
      <c r="W9"/>
      <c r="X9"/>
      <c r="Y9"/>
    </row>
    <row r="10" spans="1:25" ht="15.6">
      <c r="A10" s="55" t="s">
        <v>226</v>
      </c>
      <c r="B10" s="55" t="s">
        <v>227</v>
      </c>
      <c r="C10" s="56" t="s">
        <v>207</v>
      </c>
      <c r="D10" s="56" t="s">
        <v>208</v>
      </c>
      <c r="E10" s="57">
        <v>6000</v>
      </c>
      <c r="F10" s="58">
        <v>35609</v>
      </c>
      <c r="G10" s="58">
        <v>39609</v>
      </c>
      <c r="H10" s="70"/>
      <c r="W10"/>
      <c r="X10"/>
      <c r="Y10"/>
    </row>
    <row r="11" spans="1:25" ht="15.6">
      <c r="A11" s="55" t="s">
        <v>228</v>
      </c>
      <c r="B11" s="55" t="s">
        <v>229</v>
      </c>
      <c r="C11" s="56" t="s">
        <v>207</v>
      </c>
      <c r="D11" s="56" t="s">
        <v>216</v>
      </c>
      <c r="E11" s="59">
        <v>10000</v>
      </c>
      <c r="F11" s="58">
        <v>35913</v>
      </c>
      <c r="G11" s="58">
        <v>39913</v>
      </c>
      <c r="H11" s="70"/>
      <c r="W11"/>
      <c r="X11"/>
      <c r="Y11"/>
    </row>
    <row r="12" spans="1:25" ht="15.6">
      <c r="A12" s="55" t="s">
        <v>230</v>
      </c>
      <c r="B12" s="55" t="s">
        <v>231</v>
      </c>
      <c r="C12" s="56" t="s">
        <v>207</v>
      </c>
      <c r="D12" s="56" t="s">
        <v>211</v>
      </c>
      <c r="E12" s="57">
        <v>55000</v>
      </c>
      <c r="F12" s="58">
        <v>36239</v>
      </c>
      <c r="G12" s="58">
        <v>40239</v>
      </c>
      <c r="H12" s="70"/>
      <c r="W12"/>
      <c r="X12"/>
      <c r="Y12"/>
    </row>
    <row r="13" spans="1:25" ht="15.6">
      <c r="A13" s="55" t="s">
        <v>232</v>
      </c>
      <c r="B13" s="55" t="s">
        <v>233</v>
      </c>
      <c r="C13" s="56" t="s">
        <v>207</v>
      </c>
      <c r="D13" s="56" t="s">
        <v>216</v>
      </c>
      <c r="E13" s="59">
        <v>9000</v>
      </c>
      <c r="F13" s="58">
        <v>36392</v>
      </c>
      <c r="G13" s="58">
        <v>40392</v>
      </c>
      <c r="H13" s="70"/>
      <c r="W13"/>
      <c r="X13"/>
      <c r="Y13"/>
    </row>
    <row r="14" spans="1:25" ht="15.6">
      <c r="A14" s="55" t="s">
        <v>234</v>
      </c>
      <c r="B14" s="55" t="s">
        <v>235</v>
      </c>
      <c r="C14" s="56" t="s">
        <v>207</v>
      </c>
      <c r="D14" s="56" t="s">
        <v>211</v>
      </c>
      <c r="E14" s="57">
        <v>6000</v>
      </c>
      <c r="F14" s="58">
        <v>36691</v>
      </c>
      <c r="G14" s="58">
        <v>40691</v>
      </c>
      <c r="H14" s="70"/>
      <c r="W14"/>
      <c r="X14"/>
      <c r="Y14"/>
    </row>
    <row r="15" spans="1:25" ht="15.6">
      <c r="A15" s="55" t="s">
        <v>236</v>
      </c>
      <c r="B15" s="55" t="s">
        <v>237</v>
      </c>
      <c r="C15" s="56" t="s">
        <v>207</v>
      </c>
      <c r="D15" s="56" t="s">
        <v>211</v>
      </c>
      <c r="E15" s="57">
        <v>14000</v>
      </c>
      <c r="F15" s="58">
        <v>37239</v>
      </c>
      <c r="G15" s="58">
        <v>41239</v>
      </c>
      <c r="H15" s="70"/>
      <c r="W15"/>
      <c r="X15"/>
      <c r="Y15"/>
    </row>
    <row r="16" spans="1:25" ht="15.6">
      <c r="A16" s="55" t="s">
        <v>238</v>
      </c>
      <c r="B16" s="55" t="s">
        <v>239</v>
      </c>
      <c r="C16" s="56" t="s">
        <v>207</v>
      </c>
      <c r="D16" s="56" t="s">
        <v>208</v>
      </c>
      <c r="E16" s="57">
        <v>9000</v>
      </c>
      <c r="F16" s="58">
        <v>37309</v>
      </c>
      <c r="G16" s="58">
        <v>41309</v>
      </c>
      <c r="H16" s="70"/>
      <c r="W16"/>
      <c r="X16"/>
      <c r="Y16"/>
    </row>
    <row r="17" spans="1:25" ht="15.6">
      <c r="A17" s="55" t="s">
        <v>240</v>
      </c>
      <c r="B17" s="55" t="s">
        <v>241</v>
      </c>
      <c r="C17" s="56" t="s">
        <v>207</v>
      </c>
      <c r="D17" s="56" t="s">
        <v>219</v>
      </c>
      <c r="E17" s="57">
        <v>7500</v>
      </c>
      <c r="F17" s="58">
        <v>37379</v>
      </c>
      <c r="G17" s="58">
        <v>41379</v>
      </c>
      <c r="H17" s="70"/>
      <c r="W17"/>
      <c r="X17"/>
      <c r="Y17"/>
    </row>
    <row r="18" spans="1:25" ht="15.6">
      <c r="A18" s="55" t="s">
        <v>242</v>
      </c>
      <c r="B18" s="55" t="s">
        <v>243</v>
      </c>
      <c r="C18" s="56" t="s">
        <v>207</v>
      </c>
      <c r="D18" s="56" t="s">
        <v>216</v>
      </c>
      <c r="E18" s="59">
        <v>10000</v>
      </c>
      <c r="F18" s="58">
        <v>37449</v>
      </c>
      <c r="G18" s="58">
        <v>41449</v>
      </c>
      <c r="H18" s="70"/>
      <c r="W18"/>
      <c r="X18"/>
      <c r="Y18"/>
    </row>
    <row r="19" spans="1:25" ht="13.2">
      <c r="A19" s="55" t="s">
        <v>244</v>
      </c>
      <c r="B19" s="55" t="s">
        <v>245</v>
      </c>
      <c r="C19" s="56" t="s">
        <v>207</v>
      </c>
      <c r="D19" s="56" t="s">
        <v>219</v>
      </c>
      <c r="E19" s="57">
        <v>9000</v>
      </c>
      <c r="F19" s="58">
        <v>37456</v>
      </c>
      <c r="G19" s="58">
        <v>41456</v>
      </c>
      <c r="H19" s="70"/>
    </row>
    <row r="20" spans="1:25" ht="15.6">
      <c r="A20" s="55" t="s">
        <v>246</v>
      </c>
      <c r="B20" s="55" t="s">
        <v>247</v>
      </c>
      <c r="C20" s="56" t="s">
        <v>207</v>
      </c>
      <c r="D20" s="56" t="s">
        <v>211</v>
      </c>
      <c r="E20" s="57">
        <v>8500</v>
      </c>
      <c r="F20" s="58">
        <v>37519</v>
      </c>
      <c r="G20" s="58">
        <v>41519</v>
      </c>
      <c r="H20" s="70"/>
      <c r="W20"/>
      <c r="X20"/>
      <c r="Y20"/>
    </row>
    <row r="21" spans="1:25" ht="15.6">
      <c r="A21" s="55" t="s">
        <v>248</v>
      </c>
      <c r="B21" s="55" t="s">
        <v>249</v>
      </c>
      <c r="C21" s="56" t="s">
        <v>207</v>
      </c>
      <c r="D21" s="56" t="s">
        <v>216</v>
      </c>
      <c r="E21" s="59">
        <v>10000</v>
      </c>
      <c r="F21" s="58">
        <v>37549</v>
      </c>
      <c r="G21" s="58">
        <v>41549</v>
      </c>
      <c r="H21" s="70"/>
      <c r="W21"/>
      <c r="X21"/>
      <c r="Y21"/>
    </row>
    <row r="22" spans="1:25" ht="15.6">
      <c r="A22" s="55" t="s">
        <v>250</v>
      </c>
      <c r="B22" s="55" t="s">
        <v>251</v>
      </c>
      <c r="C22" s="56" t="s">
        <v>207</v>
      </c>
      <c r="D22" s="56" t="s">
        <v>208</v>
      </c>
      <c r="E22" s="57">
        <v>8500</v>
      </c>
      <c r="F22" s="58">
        <v>37589</v>
      </c>
      <c r="G22" s="58">
        <v>41589</v>
      </c>
      <c r="H22" s="70"/>
      <c r="W22"/>
      <c r="X22"/>
      <c r="Y22"/>
    </row>
    <row r="23" spans="1:25" ht="15.6">
      <c r="A23" s="55" t="s">
        <v>252</v>
      </c>
      <c r="B23" s="55" t="s">
        <v>253</v>
      </c>
      <c r="C23" s="56" t="s">
        <v>207</v>
      </c>
      <c r="D23" s="56" t="s">
        <v>216</v>
      </c>
      <c r="E23" s="59">
        <v>4500</v>
      </c>
      <c r="F23" s="58">
        <v>37608</v>
      </c>
      <c r="G23" s="58">
        <v>41608</v>
      </c>
      <c r="H23" s="70"/>
      <c r="W23"/>
      <c r="X23"/>
      <c r="Y23"/>
    </row>
    <row r="24" spans="1:25" ht="15.6">
      <c r="A24" s="55" t="s">
        <v>254</v>
      </c>
      <c r="B24" s="55" t="s">
        <v>255</v>
      </c>
      <c r="C24" s="56" t="s">
        <v>207</v>
      </c>
      <c r="D24" s="56" t="s">
        <v>219</v>
      </c>
      <c r="E24" s="59">
        <v>4000</v>
      </c>
      <c r="F24" s="58">
        <v>37659</v>
      </c>
      <c r="G24" s="58">
        <v>41659</v>
      </c>
      <c r="H24" s="70"/>
      <c r="W24"/>
      <c r="X24"/>
      <c r="Y24"/>
    </row>
    <row r="25" spans="1:25" ht="15.6">
      <c r="A25" s="55" t="s">
        <v>256</v>
      </c>
      <c r="B25" s="55" t="s">
        <v>257</v>
      </c>
      <c r="C25" s="56" t="s">
        <v>207</v>
      </c>
      <c r="D25" s="56" t="s">
        <v>216</v>
      </c>
      <c r="E25" s="59">
        <v>5000</v>
      </c>
      <c r="F25" s="58">
        <v>37729</v>
      </c>
      <c r="G25" s="58">
        <v>41729</v>
      </c>
      <c r="H25" s="70"/>
      <c r="W25"/>
      <c r="X25"/>
      <c r="Y25"/>
    </row>
    <row r="26" spans="1:25" ht="15.6">
      <c r="A26" s="55" t="s">
        <v>258</v>
      </c>
      <c r="B26" s="55" t="s">
        <v>259</v>
      </c>
      <c r="C26" s="56" t="s">
        <v>207</v>
      </c>
      <c r="D26" s="56" t="s">
        <v>211</v>
      </c>
      <c r="E26" s="57">
        <v>9000</v>
      </c>
      <c r="F26" s="58">
        <v>37761</v>
      </c>
      <c r="G26" s="58">
        <v>41761</v>
      </c>
      <c r="H26" s="70"/>
      <c r="W26"/>
      <c r="X26"/>
      <c r="Y26"/>
    </row>
    <row r="27" spans="1:25" ht="15.6">
      <c r="A27" s="55" t="s">
        <v>260</v>
      </c>
      <c r="B27" s="55" t="s">
        <v>261</v>
      </c>
      <c r="C27" s="56" t="s">
        <v>207</v>
      </c>
      <c r="D27" s="56" t="s">
        <v>211</v>
      </c>
      <c r="E27" s="57">
        <v>8000</v>
      </c>
      <c r="F27" s="58">
        <v>37799</v>
      </c>
      <c r="G27" s="58">
        <v>41799</v>
      </c>
      <c r="H27" s="70"/>
      <c r="W27"/>
      <c r="X27"/>
      <c r="Y27"/>
    </row>
    <row r="28" spans="1:25" ht="15.6">
      <c r="A28" s="55" t="s">
        <v>262</v>
      </c>
      <c r="B28" s="55" t="s">
        <v>263</v>
      </c>
      <c r="C28" s="56" t="s">
        <v>207</v>
      </c>
      <c r="D28" s="56" t="s">
        <v>208</v>
      </c>
      <c r="E28" s="57">
        <v>6700</v>
      </c>
      <c r="F28" s="58">
        <v>37912</v>
      </c>
      <c r="G28" s="58">
        <v>41912</v>
      </c>
      <c r="H28" s="70"/>
      <c r="W28"/>
      <c r="X28"/>
      <c r="Y28"/>
    </row>
    <row r="29" spans="1:25" ht="15.6">
      <c r="A29" s="55" t="s">
        <v>264</v>
      </c>
      <c r="B29" s="55" t="s">
        <v>265</v>
      </c>
      <c r="C29" s="56" t="s">
        <v>207</v>
      </c>
      <c r="D29" s="56" t="s">
        <v>219</v>
      </c>
      <c r="E29" s="57">
        <v>9000</v>
      </c>
      <c r="F29" s="58">
        <v>37939</v>
      </c>
      <c r="G29" s="58">
        <v>41939</v>
      </c>
      <c r="H29" s="70"/>
      <c r="W29"/>
      <c r="X29"/>
      <c r="Y29"/>
    </row>
    <row r="30" spans="1:25" ht="15.6">
      <c r="A30" s="55" t="s">
        <v>266</v>
      </c>
      <c r="B30" s="55" t="s">
        <v>267</v>
      </c>
      <c r="C30" s="56" t="s">
        <v>207</v>
      </c>
      <c r="D30" s="56" t="s">
        <v>216</v>
      </c>
      <c r="E30" s="59">
        <v>8500</v>
      </c>
      <c r="F30" s="58">
        <v>38009</v>
      </c>
      <c r="G30" s="58">
        <v>42009</v>
      </c>
      <c r="H30" s="70"/>
      <c r="W30"/>
      <c r="X30"/>
      <c r="Y30"/>
    </row>
    <row r="31" spans="1:25" ht="15.6">
      <c r="A31" s="55" t="s">
        <v>268</v>
      </c>
      <c r="B31" s="55" t="s">
        <v>269</v>
      </c>
      <c r="C31" s="56" t="s">
        <v>207</v>
      </c>
      <c r="D31" s="56" t="s">
        <v>219</v>
      </c>
      <c r="E31" s="57">
        <v>8000</v>
      </c>
      <c r="F31" s="58">
        <v>38065</v>
      </c>
      <c r="G31" s="58">
        <v>42065</v>
      </c>
      <c r="H31" s="70"/>
      <c r="W31"/>
      <c r="X31"/>
      <c r="Y31"/>
    </row>
    <row r="32" spans="1:25" ht="15.6">
      <c r="A32" s="55" t="s">
        <v>270</v>
      </c>
      <c r="B32" s="55" t="s">
        <v>271</v>
      </c>
      <c r="C32" s="56" t="s">
        <v>272</v>
      </c>
      <c r="D32" s="56" t="s">
        <v>208</v>
      </c>
      <c r="E32" s="60">
        <v>13000</v>
      </c>
      <c r="F32" s="58">
        <v>35043</v>
      </c>
      <c r="G32" s="58">
        <v>39043</v>
      </c>
      <c r="H32" s="70"/>
      <c r="W32"/>
      <c r="X32"/>
      <c r="Y32"/>
    </row>
    <row r="33" spans="1:25" ht="15.6">
      <c r="A33" s="55" t="s">
        <v>273</v>
      </c>
      <c r="B33" s="55" t="s">
        <v>274</v>
      </c>
      <c r="C33" s="56" t="s">
        <v>272</v>
      </c>
      <c r="D33" s="56" t="s">
        <v>219</v>
      </c>
      <c r="E33" s="59">
        <v>10000</v>
      </c>
      <c r="F33" s="58">
        <v>35196</v>
      </c>
      <c r="G33" s="58">
        <v>39196</v>
      </c>
      <c r="H33" s="70"/>
      <c r="W33"/>
      <c r="X33"/>
      <c r="Y33"/>
    </row>
    <row r="34" spans="1:25" ht="15.6">
      <c r="A34" s="55" t="s">
        <v>275</v>
      </c>
      <c r="B34" s="55" t="s">
        <v>276</v>
      </c>
      <c r="C34" s="56" t="s">
        <v>272</v>
      </c>
      <c r="D34" s="56" t="s">
        <v>211</v>
      </c>
      <c r="E34" s="59">
        <v>8000</v>
      </c>
      <c r="F34" s="58">
        <v>35336</v>
      </c>
      <c r="G34" s="58">
        <v>39336</v>
      </c>
      <c r="H34" s="70"/>
      <c r="W34"/>
      <c r="X34"/>
      <c r="Y34"/>
    </row>
    <row r="35" spans="1:25" ht="15.6">
      <c r="A35" s="55" t="s">
        <v>277</v>
      </c>
      <c r="B35" s="55" t="s">
        <v>278</v>
      </c>
      <c r="C35" s="56" t="s">
        <v>272</v>
      </c>
      <c r="D35" s="56" t="s">
        <v>216</v>
      </c>
      <c r="E35" s="59">
        <v>8000</v>
      </c>
      <c r="F35" s="58">
        <v>35349</v>
      </c>
      <c r="G35" s="58">
        <v>39349</v>
      </c>
      <c r="H35" s="70"/>
      <c r="W35"/>
      <c r="X35"/>
      <c r="Y35"/>
    </row>
    <row r="36" spans="1:25" ht="15.6">
      <c r="A36" s="55" t="s">
        <v>279</v>
      </c>
      <c r="B36" s="55" t="s">
        <v>280</v>
      </c>
      <c r="C36" s="56" t="s">
        <v>272</v>
      </c>
      <c r="D36" s="56" t="s">
        <v>208</v>
      </c>
      <c r="E36" s="60">
        <v>10000</v>
      </c>
      <c r="F36" s="58">
        <v>35486</v>
      </c>
      <c r="G36" s="58">
        <v>39486</v>
      </c>
      <c r="H36" s="70"/>
      <c r="W36"/>
      <c r="X36"/>
      <c r="Y36"/>
    </row>
    <row r="37" spans="1:25" ht="15.6">
      <c r="A37" s="55" t="s">
        <v>281</v>
      </c>
      <c r="B37" s="55" t="s">
        <v>282</v>
      </c>
      <c r="C37" s="56" t="s">
        <v>272</v>
      </c>
      <c r="D37" s="56" t="s">
        <v>211</v>
      </c>
      <c r="E37" s="59">
        <v>4500</v>
      </c>
      <c r="F37" s="58">
        <v>35499</v>
      </c>
      <c r="G37" s="58">
        <v>39499</v>
      </c>
      <c r="H37" s="70"/>
      <c r="W37"/>
      <c r="X37"/>
      <c r="Y37"/>
    </row>
    <row r="38" spans="1:25" ht="15.6">
      <c r="A38" s="55" t="s">
        <v>283</v>
      </c>
      <c r="B38" s="55" t="s">
        <v>284</v>
      </c>
      <c r="C38" s="56" t="s">
        <v>272</v>
      </c>
      <c r="D38" s="56" t="s">
        <v>219</v>
      </c>
      <c r="E38" s="56">
        <v>78000</v>
      </c>
      <c r="F38" s="58">
        <v>35639</v>
      </c>
      <c r="G38" s="58">
        <v>39639</v>
      </c>
      <c r="H38" s="70"/>
      <c r="W38"/>
      <c r="X38"/>
    </row>
    <row r="39" spans="1:25" ht="15.6">
      <c r="A39" s="55" t="s">
        <v>285</v>
      </c>
      <c r="B39" s="55" t="s">
        <v>286</v>
      </c>
      <c r="C39" s="56" t="s">
        <v>272</v>
      </c>
      <c r="D39" s="56" t="s">
        <v>216</v>
      </c>
      <c r="E39" s="59">
        <v>9000</v>
      </c>
      <c r="F39" s="58">
        <v>35790</v>
      </c>
      <c r="G39" s="58">
        <v>39790</v>
      </c>
      <c r="H39" s="70"/>
      <c r="W39"/>
      <c r="X39"/>
    </row>
    <row r="40" spans="1:25" ht="15.6">
      <c r="A40" s="55" t="s">
        <v>287</v>
      </c>
      <c r="B40" s="55" t="s">
        <v>288</v>
      </c>
      <c r="C40" s="56" t="s">
        <v>272</v>
      </c>
      <c r="D40" s="56" t="s">
        <v>219</v>
      </c>
      <c r="E40" s="59">
        <v>10000</v>
      </c>
      <c r="F40" s="58">
        <v>35860</v>
      </c>
      <c r="G40" s="58">
        <v>39860</v>
      </c>
      <c r="H40" s="70"/>
      <c r="W40"/>
      <c r="X40"/>
    </row>
    <row r="41" spans="1:25" ht="15.6">
      <c r="A41" s="55" t="s">
        <v>289</v>
      </c>
      <c r="B41" s="55" t="s">
        <v>290</v>
      </c>
      <c r="C41" s="56" t="s">
        <v>272</v>
      </c>
      <c r="D41" s="56" t="s">
        <v>211</v>
      </c>
      <c r="E41" s="59">
        <v>6000</v>
      </c>
      <c r="F41" s="58">
        <v>35943</v>
      </c>
      <c r="G41" s="58">
        <v>39943</v>
      </c>
      <c r="H41" s="70"/>
      <c r="W41"/>
      <c r="X41"/>
    </row>
    <row r="42" spans="1:25" ht="15.6">
      <c r="A42" s="55" t="s">
        <v>291</v>
      </c>
      <c r="B42" s="55" t="s">
        <v>292</v>
      </c>
      <c r="C42" s="56" t="s">
        <v>272</v>
      </c>
      <c r="D42" s="56" t="s">
        <v>211</v>
      </c>
      <c r="E42" s="59">
        <v>13000</v>
      </c>
      <c r="F42" s="58">
        <v>36004</v>
      </c>
      <c r="G42" s="58">
        <v>40004</v>
      </c>
      <c r="H42" s="70"/>
      <c r="W42"/>
      <c r="X42"/>
    </row>
    <row r="43" spans="1:25" ht="15.6">
      <c r="A43" s="55" t="s">
        <v>293</v>
      </c>
      <c r="B43" s="55" t="s">
        <v>294</v>
      </c>
      <c r="C43" s="56" t="s">
        <v>272</v>
      </c>
      <c r="D43" s="56" t="s">
        <v>216</v>
      </c>
      <c r="E43" s="59">
        <v>6000</v>
      </c>
      <c r="F43" s="58">
        <v>36270</v>
      </c>
      <c r="G43" s="58">
        <v>40270</v>
      </c>
      <c r="H43" s="70"/>
      <c r="W43"/>
      <c r="X43"/>
    </row>
    <row r="44" spans="1:25" ht="15.6">
      <c r="A44" s="55" t="s">
        <v>295</v>
      </c>
      <c r="B44" s="55" t="s">
        <v>296</v>
      </c>
      <c r="C44" s="56" t="s">
        <v>272</v>
      </c>
      <c r="D44" s="56" t="s">
        <v>211</v>
      </c>
      <c r="E44" s="59">
        <v>9900</v>
      </c>
      <c r="F44" s="58">
        <v>36423</v>
      </c>
      <c r="G44" s="58">
        <v>40423</v>
      </c>
      <c r="H44" s="70"/>
      <c r="W44"/>
      <c r="X44"/>
    </row>
    <row r="45" spans="1:25" ht="15.6">
      <c r="A45" s="55" t="s">
        <v>297</v>
      </c>
      <c r="B45" s="55" t="s">
        <v>290</v>
      </c>
      <c r="C45" s="56" t="s">
        <v>272</v>
      </c>
      <c r="D45" s="56" t="s">
        <v>211</v>
      </c>
      <c r="E45" s="59">
        <v>9900</v>
      </c>
      <c r="F45" s="58">
        <v>36545</v>
      </c>
      <c r="G45" s="58">
        <v>40545</v>
      </c>
      <c r="H45" s="70"/>
      <c r="W45"/>
      <c r="X45"/>
    </row>
    <row r="46" spans="1:25" ht="15.6">
      <c r="A46" s="55" t="s">
        <v>298</v>
      </c>
      <c r="B46" s="55" t="s">
        <v>299</v>
      </c>
      <c r="C46" s="56" t="s">
        <v>272</v>
      </c>
      <c r="D46" s="56" t="s">
        <v>208</v>
      </c>
      <c r="E46" s="59">
        <v>4500</v>
      </c>
      <c r="F46" s="58">
        <v>36573</v>
      </c>
      <c r="G46" s="58">
        <v>40573</v>
      </c>
      <c r="H46" s="70"/>
      <c r="W46"/>
      <c r="X46"/>
    </row>
    <row r="47" spans="1:25" ht="15.6">
      <c r="A47" s="55" t="s">
        <v>300</v>
      </c>
      <c r="B47" s="55" t="s">
        <v>301</v>
      </c>
      <c r="C47" s="56" t="s">
        <v>272</v>
      </c>
      <c r="D47" s="56" t="s">
        <v>219</v>
      </c>
      <c r="E47" s="59">
        <v>12000</v>
      </c>
      <c r="F47" s="58">
        <v>36726</v>
      </c>
      <c r="G47" s="58">
        <v>40726</v>
      </c>
      <c r="H47" s="70"/>
      <c r="W47"/>
      <c r="X47"/>
    </row>
    <row r="48" spans="1:25" ht="15.6">
      <c r="A48" s="55" t="s">
        <v>302</v>
      </c>
      <c r="B48" s="55" t="s">
        <v>303</v>
      </c>
      <c r="C48" s="56" t="s">
        <v>272</v>
      </c>
      <c r="D48" s="56" t="s">
        <v>208</v>
      </c>
      <c r="E48" s="60">
        <v>8500</v>
      </c>
      <c r="F48" s="58">
        <v>37181</v>
      </c>
      <c r="G48" s="58">
        <v>41181</v>
      </c>
      <c r="H48" s="70"/>
      <c r="W48"/>
      <c r="X48"/>
    </row>
    <row r="49" spans="1:24" ht="15.6">
      <c r="A49" s="55" t="s">
        <v>304</v>
      </c>
      <c r="B49" s="55" t="s">
        <v>305</v>
      </c>
      <c r="C49" s="56" t="s">
        <v>272</v>
      </c>
      <c r="D49" s="56" t="s">
        <v>208</v>
      </c>
      <c r="E49" s="60">
        <v>8000</v>
      </c>
      <c r="F49" s="58">
        <v>37253</v>
      </c>
      <c r="G49" s="58">
        <v>41253</v>
      </c>
      <c r="H49" s="70"/>
      <c r="W49"/>
      <c r="X49"/>
    </row>
    <row r="50" spans="1:24" ht="15.6">
      <c r="A50" s="55" t="s">
        <v>306</v>
      </c>
      <c r="B50" s="55" t="s">
        <v>307</v>
      </c>
      <c r="C50" s="56" t="s">
        <v>88</v>
      </c>
      <c r="D50" s="56" t="s">
        <v>208</v>
      </c>
      <c r="E50" s="57">
        <v>76000</v>
      </c>
      <c r="F50" s="58">
        <v>34219</v>
      </c>
      <c r="G50" s="58">
        <v>38219</v>
      </c>
      <c r="H50" s="70"/>
      <c r="W50"/>
      <c r="X50"/>
    </row>
    <row r="51" spans="1:24" ht="15.6">
      <c r="A51" s="55" t="s">
        <v>308</v>
      </c>
      <c r="B51" s="55" t="s">
        <v>309</v>
      </c>
      <c r="C51" s="56" t="s">
        <v>272</v>
      </c>
      <c r="D51" s="56" t="s">
        <v>219</v>
      </c>
      <c r="E51" s="59">
        <v>7900</v>
      </c>
      <c r="F51" s="58">
        <v>37334</v>
      </c>
      <c r="G51" s="58">
        <v>41334</v>
      </c>
      <c r="H51" s="70"/>
      <c r="W51"/>
      <c r="X51"/>
    </row>
    <row r="52" spans="1:24" ht="15.6">
      <c r="A52" s="55" t="s">
        <v>310</v>
      </c>
      <c r="B52" s="55" t="s">
        <v>311</v>
      </c>
      <c r="C52" s="56" t="s">
        <v>272</v>
      </c>
      <c r="D52" s="56" t="s">
        <v>216</v>
      </c>
      <c r="E52" s="59">
        <v>7600</v>
      </c>
      <c r="F52" s="58">
        <v>37393</v>
      </c>
      <c r="G52" s="58">
        <v>41393</v>
      </c>
      <c r="H52" s="70"/>
      <c r="W52"/>
      <c r="X52"/>
    </row>
    <row r="53" spans="1:24" ht="15.6">
      <c r="A53" s="55" t="s">
        <v>312</v>
      </c>
      <c r="B53" s="55" t="s">
        <v>313</v>
      </c>
      <c r="C53" s="56" t="s">
        <v>272</v>
      </c>
      <c r="D53" s="56" t="s">
        <v>211</v>
      </c>
      <c r="E53" s="59">
        <v>7500</v>
      </c>
      <c r="F53" s="58">
        <v>37463</v>
      </c>
      <c r="G53" s="58">
        <v>41463</v>
      </c>
      <c r="H53" s="70"/>
      <c r="W53"/>
      <c r="X53"/>
    </row>
    <row r="54" spans="1:24" ht="15.6">
      <c r="A54" s="55" t="s">
        <v>314</v>
      </c>
      <c r="B54" s="55" t="s">
        <v>315</v>
      </c>
      <c r="C54" s="56" t="s">
        <v>272</v>
      </c>
      <c r="D54" s="56" t="s">
        <v>216</v>
      </c>
      <c r="E54" s="59">
        <v>9900</v>
      </c>
      <c r="F54" s="58">
        <v>37487</v>
      </c>
      <c r="G54" s="58">
        <v>41487</v>
      </c>
      <c r="H54" s="70"/>
      <c r="W54"/>
      <c r="X54"/>
    </row>
    <row r="55" spans="1:24" ht="15.6">
      <c r="A55" s="55" t="s">
        <v>316</v>
      </c>
      <c r="B55" s="55" t="s">
        <v>317</v>
      </c>
      <c r="C55" s="56" t="s">
        <v>272</v>
      </c>
      <c r="D55" s="56" t="s">
        <v>208</v>
      </c>
      <c r="E55" s="59">
        <v>4000</v>
      </c>
      <c r="F55" s="58">
        <v>37533</v>
      </c>
      <c r="G55" s="58">
        <v>41533</v>
      </c>
      <c r="H55" s="70"/>
      <c r="W55"/>
      <c r="X55"/>
    </row>
    <row r="56" spans="1:24" ht="15.6">
      <c r="A56" s="55" t="s">
        <v>318</v>
      </c>
      <c r="B56" s="55" t="s">
        <v>319</v>
      </c>
      <c r="C56" s="56" t="s">
        <v>272</v>
      </c>
      <c r="D56" s="56" t="s">
        <v>219</v>
      </c>
      <c r="E56" s="59">
        <v>12000</v>
      </c>
      <c r="F56" s="58">
        <v>37603</v>
      </c>
      <c r="G56" s="58">
        <v>41603</v>
      </c>
      <c r="H56" s="70"/>
      <c r="W56"/>
      <c r="X56"/>
    </row>
    <row r="57" spans="1:24" ht="15.6">
      <c r="A57" s="55" t="s">
        <v>320</v>
      </c>
      <c r="B57" s="55" t="s">
        <v>321</v>
      </c>
      <c r="C57" s="56" t="s">
        <v>272</v>
      </c>
      <c r="D57" s="56" t="s">
        <v>211</v>
      </c>
      <c r="E57" s="59">
        <v>9000</v>
      </c>
      <c r="F57" s="58">
        <v>37639</v>
      </c>
      <c r="G57" s="58">
        <v>41639</v>
      </c>
      <c r="H57" s="70"/>
      <c r="W57"/>
      <c r="X57"/>
    </row>
    <row r="58" spans="1:24" ht="15.6">
      <c r="A58" s="55" t="s">
        <v>322</v>
      </c>
      <c r="B58" s="55" t="s">
        <v>323</v>
      </c>
      <c r="C58" s="56" t="s">
        <v>272</v>
      </c>
      <c r="D58" s="56" t="s">
        <v>216</v>
      </c>
      <c r="E58" s="59">
        <v>6700</v>
      </c>
      <c r="F58" s="58">
        <v>37673</v>
      </c>
      <c r="G58" s="58">
        <v>41673</v>
      </c>
      <c r="H58" s="70"/>
      <c r="W58"/>
      <c r="X58"/>
    </row>
    <row r="59" spans="1:24" ht="15.6">
      <c r="A59" s="55" t="s">
        <v>324</v>
      </c>
      <c r="B59" s="55" t="s">
        <v>325</v>
      </c>
      <c r="C59" s="56" t="s">
        <v>272</v>
      </c>
      <c r="D59" s="56" t="s">
        <v>211</v>
      </c>
      <c r="E59" s="59">
        <v>4000</v>
      </c>
      <c r="F59" s="58">
        <v>37743</v>
      </c>
      <c r="G59" s="58">
        <v>41743</v>
      </c>
      <c r="H59" s="70"/>
      <c r="W59"/>
      <c r="X59"/>
    </row>
    <row r="60" spans="1:24" ht="15.6">
      <c r="A60" s="55" t="s">
        <v>326</v>
      </c>
      <c r="B60" s="55" t="s">
        <v>327</v>
      </c>
      <c r="C60" s="56" t="s">
        <v>272</v>
      </c>
      <c r="D60" s="56" t="s">
        <v>208</v>
      </c>
      <c r="E60" s="60">
        <v>10000</v>
      </c>
      <c r="F60" s="58">
        <v>37792</v>
      </c>
      <c r="G60" s="58">
        <v>41792</v>
      </c>
      <c r="H60" s="70"/>
      <c r="W60"/>
      <c r="X60"/>
    </row>
    <row r="61" spans="1:24" ht="15.6">
      <c r="A61" s="55" t="s">
        <v>328</v>
      </c>
      <c r="B61" s="55" t="s">
        <v>329</v>
      </c>
      <c r="C61" s="56" t="s">
        <v>272</v>
      </c>
      <c r="D61" s="56" t="s">
        <v>208</v>
      </c>
      <c r="E61" s="60">
        <v>10000</v>
      </c>
      <c r="F61" s="58">
        <v>37813</v>
      </c>
      <c r="G61" s="58">
        <v>41813</v>
      </c>
      <c r="H61" s="70"/>
      <c r="W61"/>
      <c r="X61"/>
    </row>
    <row r="62" spans="1:24" ht="15.6">
      <c r="A62" s="55" t="s">
        <v>330</v>
      </c>
      <c r="B62" s="55" t="s">
        <v>331</v>
      </c>
      <c r="C62" s="56" t="s">
        <v>50</v>
      </c>
      <c r="D62" s="56" t="s">
        <v>219</v>
      </c>
      <c r="E62" s="57">
        <v>57000</v>
      </c>
      <c r="F62" s="58">
        <v>37771</v>
      </c>
      <c r="G62" s="58">
        <v>41771</v>
      </c>
      <c r="H62" s="70"/>
      <c r="W62"/>
      <c r="X62"/>
    </row>
    <row r="63" spans="1:24" ht="15.6">
      <c r="A63" s="55" t="s">
        <v>332</v>
      </c>
      <c r="B63" s="55" t="s">
        <v>333</v>
      </c>
      <c r="C63" s="56" t="s">
        <v>272</v>
      </c>
      <c r="D63" s="56" t="s">
        <v>219</v>
      </c>
      <c r="E63" s="59">
        <v>4500</v>
      </c>
      <c r="F63" s="58">
        <v>37943</v>
      </c>
      <c r="G63" s="58">
        <v>41943</v>
      </c>
      <c r="H63" s="70"/>
      <c r="W63"/>
      <c r="X63"/>
    </row>
    <row r="64" spans="1:24" ht="15.6">
      <c r="A64" s="55" t="s">
        <v>334</v>
      </c>
      <c r="B64" s="55" t="s">
        <v>335</v>
      </c>
      <c r="C64" s="56" t="s">
        <v>272</v>
      </c>
      <c r="D64" s="56" t="s">
        <v>216</v>
      </c>
      <c r="E64" s="59">
        <v>8500</v>
      </c>
      <c r="F64" s="58">
        <v>37953</v>
      </c>
      <c r="G64" s="58">
        <v>41953</v>
      </c>
      <c r="H64" s="70"/>
      <c r="W64"/>
      <c r="X64"/>
    </row>
    <row r="65" spans="1:24" ht="15.6">
      <c r="A65" s="55" t="s">
        <v>336</v>
      </c>
      <c r="B65" s="55" t="s">
        <v>337</v>
      </c>
      <c r="C65" s="56" t="s">
        <v>272</v>
      </c>
      <c r="D65" s="56" t="s">
        <v>211</v>
      </c>
      <c r="E65" s="59">
        <v>9000</v>
      </c>
      <c r="F65" s="58">
        <v>38023</v>
      </c>
      <c r="G65" s="58">
        <v>42023</v>
      </c>
      <c r="H65" s="70"/>
      <c r="W65"/>
      <c r="X65"/>
    </row>
    <row r="66" spans="1:24" ht="15.6">
      <c r="A66" s="55" t="s">
        <v>338</v>
      </c>
      <c r="B66" s="55" t="s">
        <v>339</v>
      </c>
      <c r="C66" s="56" t="s">
        <v>272</v>
      </c>
      <c r="D66" s="56" t="s">
        <v>216</v>
      </c>
      <c r="E66" s="59">
        <v>4000</v>
      </c>
      <c r="F66" s="58">
        <v>38096</v>
      </c>
      <c r="G66" s="58">
        <v>42096</v>
      </c>
      <c r="H66" s="70"/>
      <c r="W66"/>
      <c r="X66"/>
    </row>
    <row r="67" spans="1:24" ht="15.6">
      <c r="A67" s="55" t="s">
        <v>340</v>
      </c>
      <c r="B67" s="55" t="s">
        <v>341</v>
      </c>
      <c r="C67" s="56" t="s">
        <v>207</v>
      </c>
      <c r="D67" s="56" t="s">
        <v>216</v>
      </c>
      <c r="E67" s="57">
        <v>56000</v>
      </c>
      <c r="F67" s="58">
        <v>35469</v>
      </c>
      <c r="G67" s="58">
        <v>39469</v>
      </c>
      <c r="H67" s="70"/>
      <c r="W67"/>
      <c r="X67"/>
    </row>
    <row r="68" spans="1:24" ht="15.6">
      <c r="A68" s="55" t="s">
        <v>342</v>
      </c>
      <c r="B68" s="55" t="s">
        <v>343</v>
      </c>
      <c r="C68" s="56" t="s">
        <v>88</v>
      </c>
      <c r="D68" s="56" t="s">
        <v>208</v>
      </c>
      <c r="E68" s="60">
        <v>4500</v>
      </c>
      <c r="F68" s="58">
        <v>34522</v>
      </c>
      <c r="G68" s="58">
        <v>38522</v>
      </c>
      <c r="H68" s="70"/>
      <c r="W68"/>
      <c r="X68"/>
    </row>
    <row r="69" spans="1:24" ht="15.6">
      <c r="A69" s="55" t="s">
        <v>344</v>
      </c>
      <c r="B69" s="55" t="s">
        <v>345</v>
      </c>
      <c r="C69" s="56" t="s">
        <v>88</v>
      </c>
      <c r="D69" s="56" t="s">
        <v>219</v>
      </c>
      <c r="E69" s="59">
        <v>9900</v>
      </c>
      <c r="F69" s="58">
        <v>35073</v>
      </c>
      <c r="G69" s="58">
        <v>39073</v>
      </c>
      <c r="H69" s="70"/>
      <c r="W69"/>
      <c r="X69"/>
    </row>
    <row r="70" spans="1:24" ht="15.6">
      <c r="A70" s="55" t="s">
        <v>346</v>
      </c>
      <c r="B70" s="55" t="s">
        <v>347</v>
      </c>
      <c r="C70" s="56" t="s">
        <v>88</v>
      </c>
      <c r="D70" s="56" t="s">
        <v>208</v>
      </c>
      <c r="E70" s="60">
        <v>9900</v>
      </c>
      <c r="F70" s="58">
        <v>35364</v>
      </c>
      <c r="G70" s="58">
        <v>39364</v>
      </c>
      <c r="H70" s="70"/>
      <c r="W70"/>
      <c r="X70"/>
    </row>
    <row r="71" spans="1:24" ht="15.6">
      <c r="A71" s="55" t="s">
        <v>348</v>
      </c>
      <c r="B71" s="55" t="s">
        <v>349</v>
      </c>
      <c r="C71" s="56" t="s">
        <v>88</v>
      </c>
      <c r="D71" s="56" t="s">
        <v>219</v>
      </c>
      <c r="E71" s="59">
        <v>3400</v>
      </c>
      <c r="F71" s="58">
        <v>35517</v>
      </c>
      <c r="G71" s="58">
        <v>39517</v>
      </c>
      <c r="H71" s="70"/>
      <c r="W71"/>
      <c r="X71"/>
    </row>
    <row r="72" spans="1:24" ht="15.6">
      <c r="A72" s="55" t="s">
        <v>350</v>
      </c>
      <c r="B72" s="55" t="s">
        <v>351</v>
      </c>
      <c r="C72" s="56" t="s">
        <v>88</v>
      </c>
      <c r="D72" s="56" t="s">
        <v>208</v>
      </c>
      <c r="E72" s="60">
        <v>4500</v>
      </c>
      <c r="F72" s="58">
        <v>35530</v>
      </c>
      <c r="G72" s="58">
        <v>39530</v>
      </c>
      <c r="H72" s="70"/>
      <c r="W72"/>
      <c r="X72"/>
    </row>
    <row r="73" spans="1:24" ht="15.6">
      <c r="A73" s="55" t="s">
        <v>352</v>
      </c>
      <c r="B73" s="55" t="s">
        <v>353</v>
      </c>
      <c r="C73" s="56" t="s">
        <v>88</v>
      </c>
      <c r="D73" s="56" t="s">
        <v>216</v>
      </c>
      <c r="E73" s="59">
        <v>9000</v>
      </c>
      <c r="F73" s="58">
        <v>35670</v>
      </c>
      <c r="G73" s="58">
        <v>39670</v>
      </c>
      <c r="H73" s="70"/>
      <c r="W73"/>
      <c r="X73"/>
    </row>
    <row r="74" spans="1:24" ht="15.6">
      <c r="A74" s="55" t="s">
        <v>354</v>
      </c>
      <c r="B74" s="55" t="s">
        <v>355</v>
      </c>
      <c r="C74" s="56" t="s">
        <v>356</v>
      </c>
      <c r="D74" s="56" t="s">
        <v>216</v>
      </c>
      <c r="E74" s="57">
        <v>15000</v>
      </c>
      <c r="F74" s="58">
        <v>37122</v>
      </c>
      <c r="G74" s="58">
        <v>41122</v>
      </c>
      <c r="H74" s="70"/>
      <c r="W74"/>
      <c r="X74"/>
    </row>
    <row r="75" spans="1:24" ht="15.6">
      <c r="A75" s="55" t="s">
        <v>357</v>
      </c>
      <c r="B75" s="55" t="s">
        <v>358</v>
      </c>
      <c r="C75" s="56" t="s">
        <v>88</v>
      </c>
      <c r="D75" s="56" t="s">
        <v>208</v>
      </c>
      <c r="E75" s="60">
        <v>8500</v>
      </c>
      <c r="F75" s="58">
        <v>35974</v>
      </c>
      <c r="G75" s="58">
        <v>39974</v>
      </c>
      <c r="H75" s="70"/>
      <c r="W75"/>
      <c r="X75"/>
    </row>
    <row r="76" spans="1:24" ht="15.6">
      <c r="A76" s="55" t="s">
        <v>359</v>
      </c>
      <c r="B76" s="55" t="s">
        <v>360</v>
      </c>
      <c r="C76" s="56" t="s">
        <v>88</v>
      </c>
      <c r="D76" s="56" t="s">
        <v>211</v>
      </c>
      <c r="E76" s="59">
        <v>9900</v>
      </c>
      <c r="F76" s="58">
        <v>36300</v>
      </c>
      <c r="G76" s="58">
        <v>40300</v>
      </c>
      <c r="H76" s="70"/>
      <c r="W76"/>
      <c r="X76"/>
    </row>
    <row r="77" spans="1:24" ht="15.6">
      <c r="A77" s="55" t="s">
        <v>361</v>
      </c>
      <c r="B77" s="55" t="s">
        <v>362</v>
      </c>
      <c r="C77" s="56" t="s">
        <v>88</v>
      </c>
      <c r="D77" s="56" t="s">
        <v>208</v>
      </c>
      <c r="E77" s="60">
        <v>10000</v>
      </c>
      <c r="F77" s="58">
        <v>36451</v>
      </c>
      <c r="G77" s="58">
        <v>40451</v>
      </c>
      <c r="H77" s="70"/>
      <c r="W77"/>
      <c r="X77"/>
    </row>
    <row r="78" spans="1:24" ht="15.6">
      <c r="A78" s="55" t="s">
        <v>363</v>
      </c>
      <c r="B78" s="55" t="s">
        <v>364</v>
      </c>
      <c r="C78" s="56" t="s">
        <v>88</v>
      </c>
      <c r="D78" s="56" t="s">
        <v>219</v>
      </c>
      <c r="E78" s="59">
        <v>7900</v>
      </c>
      <c r="F78" s="58">
        <v>36604</v>
      </c>
      <c r="G78" s="58">
        <v>40604</v>
      </c>
      <c r="H78" s="70"/>
      <c r="W78"/>
      <c r="X78"/>
    </row>
    <row r="79" spans="1:24" ht="15.6">
      <c r="A79" s="55" t="s">
        <v>365</v>
      </c>
      <c r="B79" s="55" t="s">
        <v>366</v>
      </c>
      <c r="C79" s="56" t="s">
        <v>88</v>
      </c>
      <c r="D79" s="56" t="s">
        <v>216</v>
      </c>
      <c r="E79" s="59">
        <v>8100</v>
      </c>
      <c r="F79" s="58">
        <v>36757</v>
      </c>
      <c r="G79" s="58">
        <v>40757</v>
      </c>
      <c r="H79" s="70"/>
      <c r="W79"/>
      <c r="X79"/>
    </row>
    <row r="80" spans="1:24" ht="15.6">
      <c r="A80" s="55" t="s">
        <v>367</v>
      </c>
      <c r="B80" s="55" t="s">
        <v>337</v>
      </c>
      <c r="C80" s="56" t="s">
        <v>88</v>
      </c>
      <c r="D80" s="56" t="s">
        <v>211</v>
      </c>
      <c r="E80" s="59">
        <v>11000</v>
      </c>
      <c r="F80" s="58">
        <v>36908</v>
      </c>
      <c r="G80" s="58">
        <v>40908</v>
      </c>
      <c r="H80" s="70"/>
      <c r="W80"/>
      <c r="X80"/>
    </row>
    <row r="81" spans="1:24" ht="15.6">
      <c r="A81" s="55" t="s">
        <v>368</v>
      </c>
      <c r="B81" s="55" t="s">
        <v>369</v>
      </c>
      <c r="C81" s="56" t="s">
        <v>88</v>
      </c>
      <c r="D81" s="56" t="s">
        <v>208</v>
      </c>
      <c r="E81" s="60">
        <v>7100</v>
      </c>
      <c r="F81" s="58">
        <v>37061</v>
      </c>
      <c r="G81" s="58">
        <v>41061</v>
      </c>
      <c r="H81" s="70"/>
      <c r="W81"/>
      <c r="X81"/>
    </row>
    <row r="82" spans="1:24" ht="15.6">
      <c r="A82" s="55" t="s">
        <v>370</v>
      </c>
      <c r="B82" s="55" t="s">
        <v>371</v>
      </c>
      <c r="C82" s="56" t="s">
        <v>88</v>
      </c>
      <c r="D82" s="56" t="s">
        <v>216</v>
      </c>
      <c r="E82" s="59">
        <v>11000</v>
      </c>
      <c r="F82" s="58">
        <v>37065</v>
      </c>
      <c r="G82" s="58">
        <v>41065</v>
      </c>
      <c r="H82" s="70"/>
      <c r="W82"/>
      <c r="X82"/>
    </row>
    <row r="83" spans="1:24" ht="15.6">
      <c r="A83" s="55" t="s">
        <v>372</v>
      </c>
      <c r="B83" s="55" t="s">
        <v>373</v>
      </c>
      <c r="C83" s="56" t="s">
        <v>88</v>
      </c>
      <c r="D83" s="56" t="s">
        <v>219</v>
      </c>
      <c r="E83" s="59">
        <v>11000</v>
      </c>
      <c r="F83" s="58">
        <v>37212</v>
      </c>
      <c r="G83" s="58">
        <v>41212</v>
      </c>
      <c r="H83" s="70"/>
      <c r="W83"/>
      <c r="X83"/>
    </row>
    <row r="84" spans="1:24" ht="15.6">
      <c r="A84" s="55" t="s">
        <v>374</v>
      </c>
      <c r="B84" s="55" t="s">
        <v>375</v>
      </c>
      <c r="C84" s="56" t="s">
        <v>88</v>
      </c>
      <c r="D84" s="56" t="s">
        <v>219</v>
      </c>
      <c r="E84" s="59">
        <v>11000</v>
      </c>
      <c r="F84" s="58">
        <v>37267</v>
      </c>
      <c r="G84" s="58">
        <v>41267</v>
      </c>
      <c r="H84" s="70"/>
      <c r="W84"/>
      <c r="X84"/>
    </row>
    <row r="85" spans="1:24" ht="15.6">
      <c r="A85" s="55" t="s">
        <v>376</v>
      </c>
      <c r="B85" s="55" t="s">
        <v>377</v>
      </c>
      <c r="C85" s="56" t="s">
        <v>88</v>
      </c>
      <c r="D85" s="56" t="s">
        <v>208</v>
      </c>
      <c r="E85" s="60">
        <v>9000</v>
      </c>
      <c r="F85" s="58">
        <v>37320</v>
      </c>
      <c r="G85" s="58">
        <v>41320</v>
      </c>
      <c r="H85" s="70"/>
      <c r="W85"/>
      <c r="X85"/>
    </row>
    <row r="86" spans="1:24" ht="15.6">
      <c r="A86" s="55" t="s">
        <v>378</v>
      </c>
      <c r="B86" s="55" t="s">
        <v>379</v>
      </c>
      <c r="C86" s="56" t="s">
        <v>88</v>
      </c>
      <c r="D86" s="56" t="s">
        <v>216</v>
      </c>
      <c r="E86" s="59">
        <v>11000</v>
      </c>
      <c r="F86" s="58">
        <v>37337</v>
      </c>
      <c r="G86" s="58">
        <v>41337</v>
      </c>
      <c r="H86" s="70"/>
      <c r="W86"/>
      <c r="X86"/>
    </row>
    <row r="87" spans="1:24" ht="15.6">
      <c r="A87" s="55" t="s">
        <v>380</v>
      </c>
      <c r="B87" s="55" t="s">
        <v>381</v>
      </c>
      <c r="C87" s="56" t="s">
        <v>88</v>
      </c>
      <c r="D87" s="56" t="s">
        <v>211</v>
      </c>
      <c r="E87" s="59">
        <v>12000</v>
      </c>
      <c r="F87" s="58">
        <v>37365</v>
      </c>
      <c r="G87" s="58">
        <v>41365</v>
      </c>
      <c r="H87" s="70"/>
      <c r="W87"/>
      <c r="X87"/>
    </row>
    <row r="88" spans="1:24" ht="15.6">
      <c r="A88" s="55" t="s">
        <v>382</v>
      </c>
      <c r="B88" s="55" t="s">
        <v>383</v>
      </c>
      <c r="C88" s="56" t="s">
        <v>88</v>
      </c>
      <c r="D88" s="56" t="s">
        <v>211</v>
      </c>
      <c r="E88" s="59">
        <v>10000</v>
      </c>
      <c r="F88" s="58">
        <v>37407</v>
      </c>
      <c r="G88" s="58">
        <v>41407</v>
      </c>
      <c r="H88" s="70"/>
      <c r="W88"/>
      <c r="X88"/>
    </row>
    <row r="89" spans="1:24" ht="15.6">
      <c r="A89" s="55" t="s">
        <v>384</v>
      </c>
      <c r="B89" s="55" t="s">
        <v>385</v>
      </c>
      <c r="C89" s="56" t="s">
        <v>88</v>
      </c>
      <c r="D89" s="56" t="s">
        <v>208</v>
      </c>
      <c r="E89" s="60">
        <v>10000</v>
      </c>
      <c r="F89" s="58">
        <v>37477</v>
      </c>
      <c r="G89" s="58">
        <v>41477</v>
      </c>
      <c r="H89" s="70"/>
      <c r="W89"/>
      <c r="X89"/>
    </row>
    <row r="90" spans="1:24" ht="15.6">
      <c r="A90" s="55" t="s">
        <v>386</v>
      </c>
      <c r="B90" s="55" t="s">
        <v>387</v>
      </c>
      <c r="C90" s="56" t="s">
        <v>88</v>
      </c>
      <c r="D90" s="56" t="s">
        <v>219</v>
      </c>
      <c r="E90" s="59">
        <v>9000</v>
      </c>
      <c r="F90" s="58">
        <v>37547</v>
      </c>
      <c r="G90" s="58">
        <v>41547</v>
      </c>
      <c r="H90" s="70"/>
      <c r="W90"/>
      <c r="X90"/>
    </row>
    <row r="91" spans="1:24" ht="15.6">
      <c r="A91" s="55" t="s">
        <v>388</v>
      </c>
      <c r="B91" s="55" t="s">
        <v>389</v>
      </c>
      <c r="C91" s="56" t="s">
        <v>88</v>
      </c>
      <c r="D91" s="56" t="s">
        <v>216</v>
      </c>
      <c r="E91" s="59">
        <v>5300</v>
      </c>
      <c r="F91" s="58">
        <v>37617</v>
      </c>
      <c r="G91" s="58">
        <v>41617</v>
      </c>
      <c r="H91" s="70"/>
      <c r="W91"/>
      <c r="X91"/>
    </row>
    <row r="92" spans="1:24" ht="15.6">
      <c r="A92" s="55" t="s">
        <v>390</v>
      </c>
      <c r="B92" s="55" t="s">
        <v>391</v>
      </c>
      <c r="C92" s="56" t="s">
        <v>88</v>
      </c>
      <c r="D92" s="56" t="s">
        <v>208</v>
      </c>
      <c r="E92" s="60">
        <v>8500</v>
      </c>
      <c r="F92" s="58">
        <v>37669</v>
      </c>
      <c r="G92" s="58">
        <v>41669</v>
      </c>
      <c r="H92" s="70"/>
      <c r="W92"/>
      <c r="X92"/>
    </row>
    <row r="93" spans="1:24" ht="15.6">
      <c r="A93" s="55" t="s">
        <v>392</v>
      </c>
      <c r="B93" s="55" t="s">
        <v>393</v>
      </c>
      <c r="C93" s="56" t="s">
        <v>88</v>
      </c>
      <c r="D93" s="56" t="s">
        <v>211</v>
      </c>
      <c r="E93" s="59">
        <v>10000</v>
      </c>
      <c r="F93" s="58">
        <v>37687</v>
      </c>
      <c r="G93" s="58">
        <v>41687</v>
      </c>
      <c r="H93" s="70"/>
      <c r="W93"/>
      <c r="X93"/>
    </row>
    <row r="94" spans="1:24" ht="15.6">
      <c r="A94" s="55" t="s">
        <v>394</v>
      </c>
      <c r="B94" s="55" t="s">
        <v>395</v>
      </c>
      <c r="C94" s="56" t="s">
        <v>88</v>
      </c>
      <c r="D94" s="56" t="s">
        <v>208</v>
      </c>
      <c r="E94" s="60">
        <v>8500</v>
      </c>
      <c r="F94" s="58">
        <v>37757</v>
      </c>
      <c r="G94" s="58">
        <v>41757</v>
      </c>
      <c r="H94" s="70"/>
      <c r="W94"/>
      <c r="X94"/>
    </row>
    <row r="95" spans="1:24" ht="15.6">
      <c r="A95" s="55" t="s">
        <v>396</v>
      </c>
      <c r="B95" s="55" t="s">
        <v>397</v>
      </c>
      <c r="C95" s="56" t="s">
        <v>88</v>
      </c>
      <c r="D95" s="56" t="s">
        <v>219</v>
      </c>
      <c r="E95" s="59">
        <v>10000</v>
      </c>
      <c r="F95" s="58">
        <v>37822</v>
      </c>
      <c r="G95" s="58">
        <v>41822</v>
      </c>
      <c r="H95" s="70"/>
      <c r="W95"/>
      <c r="X95"/>
    </row>
    <row r="96" spans="1:24" ht="15.6">
      <c r="A96" s="55" t="s">
        <v>398</v>
      </c>
      <c r="B96" s="55" t="s">
        <v>399</v>
      </c>
      <c r="C96" s="56" t="s">
        <v>88</v>
      </c>
      <c r="D96" s="56" t="s">
        <v>219</v>
      </c>
      <c r="E96" s="59">
        <v>5500</v>
      </c>
      <c r="F96" s="58">
        <v>37827</v>
      </c>
      <c r="G96" s="58">
        <v>41827</v>
      </c>
      <c r="H96" s="70"/>
      <c r="W96"/>
      <c r="X96"/>
    </row>
    <row r="97" spans="1:24" ht="15.6">
      <c r="A97" s="55" t="s">
        <v>400</v>
      </c>
      <c r="B97" s="55" t="s">
        <v>401</v>
      </c>
      <c r="C97" s="56" t="s">
        <v>88</v>
      </c>
      <c r="D97" s="56" t="s">
        <v>211</v>
      </c>
      <c r="E97" s="59">
        <v>11000</v>
      </c>
      <c r="F97" s="58">
        <v>37897</v>
      </c>
      <c r="G97" s="58">
        <v>41897</v>
      </c>
      <c r="H97" s="70"/>
      <c r="W97"/>
      <c r="X97"/>
    </row>
    <row r="98" spans="1:24" ht="15.6">
      <c r="A98" s="55" t="s">
        <v>402</v>
      </c>
      <c r="B98" s="55" t="s">
        <v>403</v>
      </c>
      <c r="C98" s="56" t="s">
        <v>88</v>
      </c>
      <c r="D98" s="56" t="s">
        <v>216</v>
      </c>
      <c r="E98" s="59">
        <v>9000</v>
      </c>
      <c r="F98" s="58">
        <v>37973</v>
      </c>
      <c r="G98" s="58">
        <v>41973</v>
      </c>
      <c r="H98" s="70"/>
      <c r="W98"/>
      <c r="X98"/>
    </row>
    <row r="99" spans="1:24" ht="15.6">
      <c r="A99" s="55" t="s">
        <v>404</v>
      </c>
      <c r="B99" s="55" t="s">
        <v>405</v>
      </c>
      <c r="C99" s="56" t="s">
        <v>88</v>
      </c>
      <c r="D99" s="56" t="s">
        <v>208</v>
      </c>
      <c r="E99" s="60">
        <v>6500</v>
      </c>
      <c r="F99" s="58">
        <v>38037</v>
      </c>
      <c r="G99" s="58">
        <v>42037</v>
      </c>
      <c r="H99" s="70"/>
      <c r="W99"/>
      <c r="X99"/>
    </row>
    <row r="100" spans="1:24" ht="15.6">
      <c r="A100" s="55" t="s">
        <v>406</v>
      </c>
      <c r="B100" s="55" t="s">
        <v>407</v>
      </c>
      <c r="C100" s="56" t="s">
        <v>356</v>
      </c>
      <c r="D100" s="56" t="s">
        <v>216</v>
      </c>
      <c r="E100" s="59">
        <v>4500</v>
      </c>
      <c r="F100" s="58">
        <v>34984</v>
      </c>
      <c r="G100" s="58">
        <v>38984</v>
      </c>
      <c r="H100" s="70"/>
      <c r="W100"/>
      <c r="X100"/>
    </row>
    <row r="101" spans="1:24" ht="15.6">
      <c r="A101" s="55" t="s">
        <v>408</v>
      </c>
      <c r="B101" s="55" t="s">
        <v>409</v>
      </c>
      <c r="C101" s="56" t="s">
        <v>356</v>
      </c>
      <c r="D101" s="56" t="s">
        <v>211</v>
      </c>
      <c r="E101" s="59">
        <v>11500</v>
      </c>
      <c r="F101" s="58">
        <v>35134</v>
      </c>
      <c r="G101" s="58">
        <v>39134</v>
      </c>
      <c r="H101" s="70"/>
      <c r="W101"/>
      <c r="X101"/>
    </row>
    <row r="102" spans="1:24" ht="15.6">
      <c r="A102" s="55" t="s">
        <v>410</v>
      </c>
      <c r="B102" s="55" t="s">
        <v>411</v>
      </c>
      <c r="C102" s="56" t="s">
        <v>356</v>
      </c>
      <c r="D102" s="56" t="s">
        <v>219</v>
      </c>
      <c r="E102" s="59">
        <v>9000</v>
      </c>
      <c r="F102" s="58">
        <v>35438</v>
      </c>
      <c r="G102" s="58">
        <v>39438</v>
      </c>
      <c r="H102" s="70"/>
      <c r="W102"/>
      <c r="X102"/>
    </row>
    <row r="103" spans="1:24" ht="15.6">
      <c r="A103" s="55" t="s">
        <v>412</v>
      </c>
      <c r="B103" s="55" t="s">
        <v>413</v>
      </c>
      <c r="C103" s="56" t="s">
        <v>356</v>
      </c>
      <c r="D103" s="56" t="s">
        <v>211</v>
      </c>
      <c r="E103" s="59">
        <v>4000</v>
      </c>
      <c r="F103" s="58">
        <v>35578</v>
      </c>
      <c r="G103" s="58">
        <v>39578</v>
      </c>
      <c r="H103" s="70"/>
      <c r="W103"/>
      <c r="X103"/>
    </row>
    <row r="104" spans="1:24" ht="15.6">
      <c r="A104" s="55" t="s">
        <v>414</v>
      </c>
      <c r="B104" s="55" t="s">
        <v>415</v>
      </c>
      <c r="C104" s="56" t="s">
        <v>356</v>
      </c>
      <c r="D104" s="56" t="s">
        <v>216</v>
      </c>
      <c r="E104" s="59">
        <v>8500</v>
      </c>
      <c r="F104" s="58">
        <v>35591</v>
      </c>
      <c r="G104" s="58">
        <v>39591</v>
      </c>
      <c r="H104" s="70"/>
      <c r="W104"/>
      <c r="X104"/>
    </row>
    <row r="105" spans="1:24" ht="15.6">
      <c r="A105" s="55" t="s">
        <v>416</v>
      </c>
      <c r="B105" s="55" t="s">
        <v>417</v>
      </c>
      <c r="C105" s="56" t="s">
        <v>356</v>
      </c>
      <c r="D105" s="56" t="s">
        <v>211</v>
      </c>
      <c r="E105" s="57">
        <v>9900</v>
      </c>
      <c r="F105" s="58">
        <v>35622</v>
      </c>
      <c r="G105" s="58">
        <v>39622</v>
      </c>
      <c r="H105" s="70"/>
      <c r="W105"/>
      <c r="X105"/>
    </row>
    <row r="106" spans="1:24" ht="15.6">
      <c r="A106" s="55" t="s">
        <v>418</v>
      </c>
      <c r="B106" s="55" t="s">
        <v>419</v>
      </c>
      <c r="C106" s="56" t="s">
        <v>356</v>
      </c>
      <c r="D106" s="56" t="s">
        <v>208</v>
      </c>
      <c r="E106" s="60">
        <v>9000</v>
      </c>
      <c r="F106" s="58">
        <v>35729</v>
      </c>
      <c r="G106" s="58">
        <v>39729</v>
      </c>
      <c r="H106" s="70"/>
      <c r="W106"/>
      <c r="X106"/>
    </row>
    <row r="107" spans="1:24" ht="15.6">
      <c r="A107" s="55" t="s">
        <v>420</v>
      </c>
      <c r="B107" s="55" t="s">
        <v>421</v>
      </c>
      <c r="C107" s="56" t="s">
        <v>356</v>
      </c>
      <c r="D107" s="56" t="s">
        <v>219</v>
      </c>
      <c r="E107" s="59">
        <v>10000</v>
      </c>
      <c r="F107" s="58">
        <v>35882</v>
      </c>
      <c r="G107" s="58">
        <v>39882</v>
      </c>
      <c r="H107" s="70"/>
      <c r="W107"/>
      <c r="X107"/>
    </row>
    <row r="108" spans="1:24" ht="15.6">
      <c r="A108" s="55" t="s">
        <v>422</v>
      </c>
      <c r="B108" s="55" t="s">
        <v>423</v>
      </c>
      <c r="C108" s="56" t="s">
        <v>356</v>
      </c>
      <c r="D108" s="56" t="s">
        <v>208</v>
      </c>
      <c r="E108" s="60">
        <v>11000</v>
      </c>
      <c r="F108" s="58">
        <v>36208</v>
      </c>
      <c r="G108" s="58">
        <v>40208</v>
      </c>
      <c r="H108" s="70"/>
      <c r="W108"/>
      <c r="X108"/>
    </row>
    <row r="109" spans="1:24" ht="15.6">
      <c r="A109" s="55" t="s">
        <v>424</v>
      </c>
      <c r="B109" s="55" t="s">
        <v>425</v>
      </c>
      <c r="C109" s="56" t="s">
        <v>356</v>
      </c>
      <c r="D109" s="56" t="s">
        <v>219</v>
      </c>
      <c r="E109" s="59">
        <v>9000</v>
      </c>
      <c r="F109" s="58">
        <v>36361</v>
      </c>
      <c r="G109" s="58">
        <v>40361</v>
      </c>
      <c r="H109" s="70"/>
      <c r="W109"/>
      <c r="X109"/>
    </row>
    <row r="110" spans="1:24" ht="15.6">
      <c r="A110" s="55" t="s">
        <v>426</v>
      </c>
      <c r="B110" s="55" t="s">
        <v>427</v>
      </c>
      <c r="C110" s="56" t="s">
        <v>356</v>
      </c>
      <c r="D110" s="56" t="s">
        <v>216</v>
      </c>
      <c r="E110" s="59">
        <v>4500</v>
      </c>
      <c r="F110" s="58">
        <v>36512</v>
      </c>
      <c r="G110" s="58">
        <v>40512</v>
      </c>
      <c r="H110" s="70"/>
      <c r="W110"/>
      <c r="X110"/>
    </row>
    <row r="111" spans="1:24" ht="15.6">
      <c r="A111" s="55" t="s">
        <v>428</v>
      </c>
      <c r="B111" s="55" t="s">
        <v>429</v>
      </c>
      <c r="C111" s="56" t="s">
        <v>356</v>
      </c>
      <c r="D111" s="56" t="s">
        <v>216</v>
      </c>
      <c r="E111" s="59">
        <v>7900</v>
      </c>
      <c r="F111" s="58">
        <v>36604</v>
      </c>
      <c r="G111" s="58">
        <v>40604</v>
      </c>
      <c r="H111" s="70"/>
      <c r="W111"/>
      <c r="X111"/>
    </row>
    <row r="112" spans="1:24" ht="15.6">
      <c r="A112" s="55" t="s">
        <v>430</v>
      </c>
      <c r="B112" s="55" t="s">
        <v>431</v>
      </c>
      <c r="C112" s="56" t="s">
        <v>356</v>
      </c>
      <c r="D112" s="56" t="s">
        <v>211</v>
      </c>
      <c r="E112" s="59">
        <v>10000</v>
      </c>
      <c r="F112" s="58">
        <v>36665</v>
      </c>
      <c r="G112" s="58">
        <v>40665</v>
      </c>
      <c r="H112" s="70"/>
      <c r="W112"/>
      <c r="X112"/>
    </row>
    <row r="113" spans="1:24" ht="15.6">
      <c r="A113" s="55" t="s">
        <v>432</v>
      </c>
      <c r="B113" s="55" t="s">
        <v>433</v>
      </c>
      <c r="C113" s="56" t="s">
        <v>356</v>
      </c>
      <c r="D113" s="56" t="s">
        <v>208</v>
      </c>
      <c r="E113" s="60">
        <v>9000</v>
      </c>
      <c r="F113" s="58">
        <v>36816</v>
      </c>
      <c r="G113" s="58">
        <v>40816</v>
      </c>
      <c r="H113" s="70"/>
      <c r="W113"/>
      <c r="X113"/>
    </row>
    <row r="114" spans="1:24" ht="15.6">
      <c r="A114" s="55" t="s">
        <v>434</v>
      </c>
      <c r="B114" s="55" t="s">
        <v>435</v>
      </c>
      <c r="C114" s="56" t="s">
        <v>356</v>
      </c>
      <c r="D114" s="56" t="s">
        <v>219</v>
      </c>
      <c r="E114" s="59">
        <v>4500</v>
      </c>
      <c r="F114" s="58">
        <v>36969</v>
      </c>
      <c r="G114" s="58">
        <v>40969</v>
      </c>
      <c r="H114" s="70"/>
      <c r="W114"/>
      <c r="X114"/>
    </row>
    <row r="115" spans="1:24" ht="15.6">
      <c r="A115" s="55" t="s">
        <v>436</v>
      </c>
      <c r="B115" s="55" t="s">
        <v>437</v>
      </c>
      <c r="C115" s="56" t="s">
        <v>272</v>
      </c>
      <c r="D115" s="56" t="s">
        <v>219</v>
      </c>
      <c r="E115" s="57">
        <v>14000</v>
      </c>
      <c r="F115" s="58">
        <v>37323</v>
      </c>
      <c r="G115" s="58">
        <v>41323</v>
      </c>
      <c r="H115" s="70"/>
      <c r="W115"/>
      <c r="X115"/>
    </row>
    <row r="116" spans="1:24" ht="15.6">
      <c r="A116" s="55" t="s">
        <v>438</v>
      </c>
      <c r="B116" s="55" t="s">
        <v>439</v>
      </c>
      <c r="C116" s="56" t="s">
        <v>356</v>
      </c>
      <c r="D116" s="56" t="s">
        <v>216</v>
      </c>
      <c r="E116" s="59">
        <v>12000</v>
      </c>
      <c r="F116" s="58">
        <v>37225</v>
      </c>
      <c r="G116" s="58">
        <v>41225</v>
      </c>
      <c r="H116" s="70"/>
      <c r="W116"/>
      <c r="X116"/>
    </row>
    <row r="117" spans="1:24" ht="15.6">
      <c r="A117" s="55" t="s">
        <v>440</v>
      </c>
      <c r="B117" s="55" t="s">
        <v>441</v>
      </c>
      <c r="C117" s="56" t="s">
        <v>356</v>
      </c>
      <c r="D117" s="56" t="s">
        <v>211</v>
      </c>
      <c r="E117" s="59">
        <v>10000</v>
      </c>
      <c r="F117" s="58">
        <v>37273</v>
      </c>
      <c r="G117" s="58">
        <v>41273</v>
      </c>
      <c r="H117" s="70"/>
      <c r="W117"/>
      <c r="X117"/>
    </row>
    <row r="118" spans="1:24" ht="15.6">
      <c r="A118" s="55" t="s">
        <v>442</v>
      </c>
      <c r="B118" s="55" t="s">
        <v>443</v>
      </c>
      <c r="C118" s="56" t="s">
        <v>356</v>
      </c>
      <c r="D118" s="56" t="s">
        <v>211</v>
      </c>
      <c r="E118" s="59">
        <v>10000</v>
      </c>
      <c r="F118" s="58">
        <v>37295</v>
      </c>
      <c r="G118" s="58">
        <v>41295</v>
      </c>
      <c r="H118" s="70"/>
      <c r="W118"/>
      <c r="X118"/>
    </row>
    <row r="119" spans="1:24" ht="15.6">
      <c r="A119" s="55" t="s">
        <v>444</v>
      </c>
      <c r="B119" s="55" t="s">
        <v>445</v>
      </c>
      <c r="C119" s="56" t="s">
        <v>356</v>
      </c>
      <c r="D119" s="56" t="s">
        <v>208</v>
      </c>
      <c r="E119" s="60">
        <v>10000</v>
      </c>
      <c r="F119" s="58">
        <v>37426</v>
      </c>
      <c r="G119" s="58">
        <v>41426</v>
      </c>
      <c r="H119" s="70"/>
      <c r="W119"/>
      <c r="X119"/>
    </row>
    <row r="120" spans="1:24" ht="15.6">
      <c r="A120" s="55" t="s">
        <v>446</v>
      </c>
      <c r="B120" s="55" t="s">
        <v>447</v>
      </c>
      <c r="C120" s="56" t="s">
        <v>356</v>
      </c>
      <c r="D120" s="56" t="s">
        <v>219</v>
      </c>
      <c r="E120" s="59">
        <v>5000</v>
      </c>
      <c r="F120" s="58">
        <v>37435</v>
      </c>
      <c r="G120" s="58">
        <v>41435</v>
      </c>
      <c r="H120" s="70"/>
      <c r="W120"/>
      <c r="X120"/>
    </row>
    <row r="121" spans="1:24" ht="15.6">
      <c r="A121" s="55" t="s">
        <v>448</v>
      </c>
      <c r="B121" s="55" t="s">
        <v>449</v>
      </c>
      <c r="C121" s="56" t="s">
        <v>272</v>
      </c>
      <c r="D121" s="56" t="s">
        <v>219</v>
      </c>
      <c r="E121" s="57">
        <v>14000</v>
      </c>
      <c r="F121" s="58">
        <v>37883</v>
      </c>
      <c r="G121" s="58">
        <v>41883</v>
      </c>
      <c r="H121" s="70"/>
      <c r="W121"/>
      <c r="X121"/>
    </row>
    <row r="122" spans="1:24" ht="15.6">
      <c r="A122" s="55" t="s">
        <v>450</v>
      </c>
      <c r="B122" s="55" t="s">
        <v>451</v>
      </c>
      <c r="C122" s="56" t="s">
        <v>356</v>
      </c>
      <c r="D122" s="56" t="s">
        <v>219</v>
      </c>
      <c r="E122" s="59">
        <v>9000</v>
      </c>
      <c r="F122" s="58">
        <v>37578</v>
      </c>
      <c r="G122" s="58">
        <v>41578</v>
      </c>
      <c r="H122" s="70"/>
      <c r="W122"/>
      <c r="X122"/>
    </row>
    <row r="123" spans="1:24" ht="15.6">
      <c r="A123" s="55" t="s">
        <v>452</v>
      </c>
      <c r="B123" s="55" t="s">
        <v>453</v>
      </c>
      <c r="C123" s="56" t="s">
        <v>356</v>
      </c>
      <c r="D123" s="56" t="s">
        <v>219</v>
      </c>
      <c r="E123" s="59">
        <v>6000</v>
      </c>
      <c r="F123" s="58">
        <v>37715</v>
      </c>
      <c r="G123" s="58">
        <v>41715</v>
      </c>
      <c r="H123" s="70"/>
      <c r="W123"/>
      <c r="X123"/>
    </row>
    <row r="124" spans="1:24" ht="15.6">
      <c r="A124" s="55" t="s">
        <v>454</v>
      </c>
      <c r="B124" s="55" t="s">
        <v>455</v>
      </c>
      <c r="C124" s="56" t="s">
        <v>356</v>
      </c>
      <c r="D124" s="56" t="s">
        <v>216</v>
      </c>
      <c r="E124" s="59">
        <v>10000</v>
      </c>
      <c r="F124" s="58">
        <v>37785</v>
      </c>
      <c r="G124" s="58">
        <v>41785</v>
      </c>
      <c r="H124" s="70"/>
      <c r="W124"/>
      <c r="X124"/>
    </row>
    <row r="125" spans="1:24" ht="15.6">
      <c r="A125" s="55" t="s">
        <v>456</v>
      </c>
      <c r="B125" s="55" t="s">
        <v>457</v>
      </c>
      <c r="C125" s="56" t="s">
        <v>356</v>
      </c>
      <c r="D125" s="56" t="s">
        <v>211</v>
      </c>
      <c r="E125" s="59">
        <v>10000</v>
      </c>
      <c r="F125" s="58">
        <v>37855</v>
      </c>
      <c r="G125" s="58">
        <v>41855</v>
      </c>
      <c r="H125" s="70"/>
      <c r="W125"/>
      <c r="X125"/>
    </row>
    <row r="126" spans="1:24" ht="15.6">
      <c r="A126" s="55" t="s">
        <v>458</v>
      </c>
      <c r="B126" s="55" t="s">
        <v>459</v>
      </c>
      <c r="C126" s="56" t="s">
        <v>356</v>
      </c>
      <c r="D126" s="56" t="s">
        <v>211</v>
      </c>
      <c r="E126" s="59">
        <v>8000</v>
      </c>
      <c r="F126" s="58">
        <v>37884</v>
      </c>
      <c r="G126" s="58">
        <v>41884</v>
      </c>
      <c r="H126" s="70"/>
      <c r="W126"/>
      <c r="X126"/>
    </row>
    <row r="127" spans="1:24" ht="15.6">
      <c r="A127" s="55" t="s">
        <v>460</v>
      </c>
      <c r="B127" s="55" t="s">
        <v>461</v>
      </c>
      <c r="C127" s="56" t="s">
        <v>356</v>
      </c>
      <c r="D127" s="56" t="s">
        <v>208</v>
      </c>
      <c r="E127" s="60">
        <v>8500</v>
      </c>
      <c r="F127" s="58">
        <v>37925</v>
      </c>
      <c r="G127" s="58">
        <v>41925</v>
      </c>
      <c r="H127" s="70"/>
      <c r="W127"/>
      <c r="X127"/>
    </row>
    <row r="128" spans="1:24" ht="15.6">
      <c r="A128" s="55" t="s">
        <v>462</v>
      </c>
      <c r="B128" s="55" t="s">
        <v>463</v>
      </c>
      <c r="C128" s="56" t="s">
        <v>356</v>
      </c>
      <c r="D128" s="56" t="s">
        <v>219</v>
      </c>
      <c r="E128" s="59">
        <v>8000</v>
      </c>
      <c r="F128" s="58">
        <v>37995</v>
      </c>
      <c r="G128" s="58">
        <v>41995</v>
      </c>
      <c r="H128" s="70"/>
      <c r="W128"/>
      <c r="X128"/>
    </row>
    <row r="129" spans="1:24" ht="15.6">
      <c r="A129" s="55" t="s">
        <v>464</v>
      </c>
      <c r="B129" s="55" t="s">
        <v>465</v>
      </c>
      <c r="C129" s="56" t="s">
        <v>356</v>
      </c>
      <c r="D129" s="56" t="s">
        <v>208</v>
      </c>
      <c r="E129" s="60">
        <v>7100</v>
      </c>
      <c r="F129" s="58">
        <v>38034</v>
      </c>
      <c r="G129" s="58">
        <v>42034</v>
      </c>
      <c r="H129" s="70"/>
      <c r="W129"/>
      <c r="X129"/>
    </row>
    <row r="130" spans="1:24" ht="15.6">
      <c r="A130" s="55" t="s">
        <v>466</v>
      </c>
      <c r="B130" s="55" t="s">
        <v>467</v>
      </c>
      <c r="C130" s="56" t="s">
        <v>356</v>
      </c>
      <c r="D130" s="56" t="s">
        <v>219</v>
      </c>
      <c r="E130" s="59">
        <v>10000</v>
      </c>
      <c r="F130" s="58">
        <v>38187</v>
      </c>
      <c r="G130" s="58">
        <v>42187</v>
      </c>
      <c r="H130" s="70"/>
      <c r="W130"/>
      <c r="X130"/>
    </row>
    <row r="131" spans="1:24" ht="15.6">
      <c r="A131" s="55" t="s">
        <v>468</v>
      </c>
      <c r="B131" s="55" t="s">
        <v>469</v>
      </c>
      <c r="C131" s="56" t="s">
        <v>356</v>
      </c>
      <c r="D131" s="56" t="s">
        <v>208</v>
      </c>
      <c r="E131" s="57">
        <v>8000</v>
      </c>
      <c r="F131" s="58">
        <v>37869</v>
      </c>
      <c r="G131" s="58">
        <v>41869</v>
      </c>
      <c r="H131" s="70"/>
      <c r="W131"/>
      <c r="X131"/>
    </row>
    <row r="132" spans="1:24" ht="15.6">
      <c r="A132" s="55" t="s">
        <v>470</v>
      </c>
      <c r="B132" s="55" t="s">
        <v>471</v>
      </c>
      <c r="C132" s="56" t="s">
        <v>50</v>
      </c>
      <c r="D132" s="56" t="s">
        <v>216</v>
      </c>
      <c r="E132" s="59">
        <v>10000</v>
      </c>
      <c r="F132" s="58">
        <v>35104</v>
      </c>
      <c r="G132" s="58">
        <v>39104</v>
      </c>
      <c r="H132" s="70"/>
      <c r="W132"/>
      <c r="X132"/>
    </row>
    <row r="133" spans="1:24" ht="15.6">
      <c r="A133" s="55" t="s">
        <v>472</v>
      </c>
      <c r="B133" s="55" t="s">
        <v>473</v>
      </c>
      <c r="C133" s="56" t="s">
        <v>50</v>
      </c>
      <c r="D133" s="56" t="s">
        <v>211</v>
      </c>
      <c r="E133" s="59">
        <v>4000</v>
      </c>
      <c r="F133" s="58">
        <v>35257</v>
      </c>
      <c r="G133" s="58">
        <v>39257</v>
      </c>
      <c r="H133" s="70"/>
      <c r="W133"/>
      <c r="X133"/>
    </row>
    <row r="134" spans="1:24" ht="15.6">
      <c r="A134" s="55" t="s">
        <v>474</v>
      </c>
      <c r="B134" s="55" t="s">
        <v>475</v>
      </c>
      <c r="C134" s="56" t="s">
        <v>50</v>
      </c>
      <c r="D134" s="56" t="s">
        <v>219</v>
      </c>
      <c r="E134" s="59">
        <v>8000</v>
      </c>
      <c r="F134" s="58">
        <v>35395</v>
      </c>
      <c r="G134" s="58">
        <v>39395</v>
      </c>
      <c r="H134" s="70"/>
      <c r="W134"/>
      <c r="X134"/>
    </row>
    <row r="135" spans="1:24" ht="15.6">
      <c r="A135" s="55" t="s">
        <v>476</v>
      </c>
      <c r="B135" s="55" t="s">
        <v>477</v>
      </c>
      <c r="C135" s="56" t="s">
        <v>50</v>
      </c>
      <c r="D135" s="56" t="s">
        <v>208</v>
      </c>
      <c r="E135" s="60">
        <v>12000</v>
      </c>
      <c r="F135" s="58">
        <v>35408</v>
      </c>
      <c r="G135" s="58">
        <v>39408</v>
      </c>
      <c r="H135" s="70"/>
      <c r="W135"/>
      <c r="X135"/>
    </row>
    <row r="136" spans="1:24" ht="15.6">
      <c r="A136" s="55" t="s">
        <v>478</v>
      </c>
      <c r="B136" s="55" t="s">
        <v>479</v>
      </c>
      <c r="C136" s="56" t="s">
        <v>50</v>
      </c>
      <c r="D136" s="56" t="s">
        <v>216</v>
      </c>
      <c r="E136" s="59">
        <v>10000</v>
      </c>
      <c r="F136" s="58">
        <v>35548</v>
      </c>
      <c r="G136" s="58">
        <v>39548</v>
      </c>
      <c r="H136" s="70"/>
      <c r="W136"/>
      <c r="X136"/>
    </row>
    <row r="137" spans="1:24" ht="15.6">
      <c r="A137" s="55" t="s">
        <v>480</v>
      </c>
      <c r="B137" s="55" t="s">
        <v>481</v>
      </c>
      <c r="C137" s="56" t="s">
        <v>50</v>
      </c>
      <c r="D137" s="56" t="s">
        <v>219</v>
      </c>
      <c r="E137" s="59">
        <v>12500</v>
      </c>
      <c r="F137" s="58">
        <v>35561</v>
      </c>
      <c r="G137" s="58">
        <v>39561</v>
      </c>
      <c r="H137" s="70"/>
      <c r="W137"/>
      <c r="X137"/>
    </row>
    <row r="138" spans="1:24" ht="15.6">
      <c r="A138" s="55" t="s">
        <v>482</v>
      </c>
      <c r="B138" s="55" t="s">
        <v>483</v>
      </c>
      <c r="C138" s="56" t="s">
        <v>50</v>
      </c>
      <c r="D138" s="56" t="s">
        <v>211</v>
      </c>
      <c r="E138" s="59">
        <v>8500</v>
      </c>
      <c r="F138" s="58">
        <v>35701</v>
      </c>
      <c r="G138" s="58">
        <v>39701</v>
      </c>
      <c r="H138" s="70"/>
      <c r="W138"/>
      <c r="X138"/>
    </row>
    <row r="139" spans="1:24" ht="15.6">
      <c r="A139" s="55" t="s">
        <v>484</v>
      </c>
      <c r="B139" s="55" t="s">
        <v>485</v>
      </c>
      <c r="C139" s="56" t="s">
        <v>50</v>
      </c>
      <c r="D139" s="56" t="s">
        <v>208</v>
      </c>
      <c r="E139" s="60">
        <v>9000</v>
      </c>
      <c r="F139" s="58">
        <v>35851</v>
      </c>
      <c r="G139" s="58">
        <v>39851</v>
      </c>
      <c r="H139" s="70"/>
      <c r="W139"/>
      <c r="X139"/>
    </row>
    <row r="140" spans="1:24" ht="15.6">
      <c r="A140" s="55" t="s">
        <v>486</v>
      </c>
      <c r="B140" s="55" t="s">
        <v>487</v>
      </c>
      <c r="C140" s="56" t="s">
        <v>50</v>
      </c>
      <c r="D140" s="56" t="s">
        <v>219</v>
      </c>
      <c r="E140" s="59">
        <v>8500</v>
      </c>
      <c r="F140" s="58">
        <v>36004</v>
      </c>
      <c r="G140" s="58">
        <v>40004</v>
      </c>
      <c r="H140" s="70"/>
      <c r="W140"/>
      <c r="X140"/>
    </row>
    <row r="141" spans="1:24" ht="15.6">
      <c r="A141" s="55" t="s">
        <v>488</v>
      </c>
      <c r="B141" s="55" t="s">
        <v>489</v>
      </c>
      <c r="C141" s="56" t="s">
        <v>50</v>
      </c>
      <c r="D141" s="56" t="s">
        <v>211</v>
      </c>
      <c r="E141" s="59">
        <v>9000</v>
      </c>
      <c r="F141" s="58">
        <v>36154</v>
      </c>
      <c r="G141" s="58">
        <v>40154</v>
      </c>
      <c r="H141" s="70"/>
      <c r="W141"/>
      <c r="X141"/>
    </row>
    <row r="142" spans="1:24" ht="15.6">
      <c r="A142" s="55" t="s">
        <v>490</v>
      </c>
      <c r="B142" s="55" t="s">
        <v>491</v>
      </c>
      <c r="C142" s="56" t="s">
        <v>50</v>
      </c>
      <c r="D142" s="56" t="s">
        <v>211</v>
      </c>
      <c r="E142" s="59">
        <v>7100</v>
      </c>
      <c r="F142" s="58">
        <v>36178</v>
      </c>
      <c r="G142" s="58">
        <v>40178</v>
      </c>
      <c r="H142" s="70"/>
      <c r="W142"/>
      <c r="X142"/>
    </row>
    <row r="143" spans="1:24" ht="15.6">
      <c r="A143" s="55" t="s">
        <v>492</v>
      </c>
      <c r="B143" s="55" t="s">
        <v>493</v>
      </c>
      <c r="C143" s="56" t="s">
        <v>50</v>
      </c>
      <c r="D143" s="56" t="s">
        <v>208</v>
      </c>
      <c r="E143" s="60">
        <v>8000</v>
      </c>
      <c r="F143" s="58">
        <v>36331</v>
      </c>
      <c r="G143" s="58">
        <v>40331</v>
      </c>
      <c r="H143" s="70"/>
      <c r="W143"/>
      <c r="X143"/>
    </row>
    <row r="144" spans="1:24" ht="15.6">
      <c r="A144" s="55" t="s">
        <v>494</v>
      </c>
      <c r="B144" s="55" t="s">
        <v>495</v>
      </c>
      <c r="C144" s="56" t="s">
        <v>50</v>
      </c>
      <c r="D144" s="56" t="s">
        <v>219</v>
      </c>
      <c r="E144" s="59">
        <v>7600</v>
      </c>
      <c r="F144" s="58">
        <v>36482</v>
      </c>
      <c r="G144" s="58">
        <v>40482</v>
      </c>
      <c r="H144" s="70"/>
      <c r="W144"/>
      <c r="X144"/>
    </row>
    <row r="145" spans="1:24" ht="15.6">
      <c r="A145" s="55" t="s">
        <v>496</v>
      </c>
      <c r="B145" s="55" t="s">
        <v>497</v>
      </c>
      <c r="C145" s="56" t="s">
        <v>50</v>
      </c>
      <c r="D145" s="56" t="s">
        <v>216</v>
      </c>
      <c r="E145" s="59">
        <v>4000</v>
      </c>
      <c r="F145" s="58">
        <v>36635</v>
      </c>
      <c r="G145" s="58">
        <v>40635</v>
      </c>
      <c r="H145" s="70"/>
      <c r="W145"/>
      <c r="X145"/>
    </row>
    <row r="146" spans="1:24" ht="15.6">
      <c r="A146" s="55" t="s">
        <v>498</v>
      </c>
      <c r="B146" s="55" t="s">
        <v>499</v>
      </c>
      <c r="C146" s="56" t="s">
        <v>50</v>
      </c>
      <c r="D146" s="56" t="s">
        <v>211</v>
      </c>
      <c r="E146" s="59">
        <v>9000</v>
      </c>
      <c r="F146" s="58">
        <v>36788</v>
      </c>
      <c r="G146" s="58">
        <v>40788</v>
      </c>
      <c r="H146" s="70"/>
      <c r="W146"/>
      <c r="X146"/>
    </row>
    <row r="147" spans="1:24" ht="15.6">
      <c r="A147" s="55" t="s">
        <v>500</v>
      </c>
      <c r="B147" s="55" t="s">
        <v>501</v>
      </c>
      <c r="C147" s="56" t="s">
        <v>50</v>
      </c>
      <c r="D147" s="56" t="s">
        <v>208</v>
      </c>
      <c r="E147" s="60">
        <v>6000</v>
      </c>
      <c r="F147" s="58">
        <v>36938</v>
      </c>
      <c r="G147" s="58">
        <v>40938</v>
      </c>
      <c r="H147" s="70"/>
      <c r="W147"/>
      <c r="X147"/>
    </row>
    <row r="148" spans="1:24" ht="15.6">
      <c r="A148" s="55" t="s">
        <v>502</v>
      </c>
      <c r="B148" s="55" t="s">
        <v>503</v>
      </c>
      <c r="C148" s="56" t="s">
        <v>50</v>
      </c>
      <c r="D148" s="56" t="s">
        <v>219</v>
      </c>
      <c r="E148" s="59">
        <v>9000</v>
      </c>
      <c r="F148" s="58">
        <v>37045</v>
      </c>
      <c r="G148" s="58">
        <v>41045</v>
      </c>
      <c r="H148" s="70"/>
      <c r="W148"/>
      <c r="X148"/>
    </row>
    <row r="149" spans="1:24" ht="15.6">
      <c r="A149" s="55" t="s">
        <v>504</v>
      </c>
      <c r="B149" s="55" t="s">
        <v>505</v>
      </c>
      <c r="C149" s="56" t="s">
        <v>50</v>
      </c>
      <c r="D149" s="56" t="s">
        <v>219</v>
      </c>
      <c r="E149" s="59">
        <v>6700</v>
      </c>
      <c r="F149" s="58">
        <v>37091</v>
      </c>
      <c r="G149" s="58">
        <v>41091</v>
      </c>
      <c r="H149" s="70"/>
      <c r="W149"/>
      <c r="X149"/>
    </row>
    <row r="150" spans="1:24" ht="15.6">
      <c r="A150" s="55" t="s">
        <v>506</v>
      </c>
      <c r="B150" s="55" t="s">
        <v>507</v>
      </c>
      <c r="C150" s="56" t="s">
        <v>50</v>
      </c>
      <c r="D150" s="56" t="s">
        <v>208</v>
      </c>
      <c r="E150" s="60">
        <v>9000</v>
      </c>
      <c r="F150" s="58">
        <v>37215</v>
      </c>
      <c r="G150" s="58">
        <v>41215</v>
      </c>
      <c r="H150" s="70"/>
      <c r="W150"/>
      <c r="X150"/>
    </row>
    <row r="151" spans="1:24" ht="15.6">
      <c r="A151" s="55" t="s">
        <v>508</v>
      </c>
      <c r="B151" s="55" t="s">
        <v>509</v>
      </c>
      <c r="C151" s="56" t="s">
        <v>50</v>
      </c>
      <c r="D151" s="56" t="s">
        <v>216</v>
      </c>
      <c r="E151" s="59">
        <v>6000</v>
      </c>
      <c r="F151" s="58">
        <v>37281</v>
      </c>
      <c r="G151" s="58">
        <v>41281</v>
      </c>
      <c r="H151" s="70"/>
      <c r="W151"/>
      <c r="X151"/>
    </row>
    <row r="152" spans="1:24" ht="15.6">
      <c r="A152" s="55" t="s">
        <v>510</v>
      </c>
      <c r="B152" s="55" t="s">
        <v>511</v>
      </c>
      <c r="C152" s="56" t="s">
        <v>50</v>
      </c>
      <c r="D152" s="56" t="s">
        <v>211</v>
      </c>
      <c r="E152" s="59">
        <v>10000</v>
      </c>
      <c r="F152" s="58">
        <v>37340</v>
      </c>
      <c r="G152" s="58">
        <v>41340</v>
      </c>
      <c r="H152" s="70"/>
      <c r="W152"/>
      <c r="X152"/>
    </row>
    <row r="153" spans="1:24" ht="15.6">
      <c r="A153" s="55" t="s">
        <v>512</v>
      </c>
      <c r="B153" s="55" t="s">
        <v>425</v>
      </c>
      <c r="C153" s="56" t="s">
        <v>50</v>
      </c>
      <c r="D153" s="56" t="s">
        <v>211</v>
      </c>
      <c r="E153" s="59">
        <v>10000</v>
      </c>
      <c r="F153" s="58">
        <v>37351</v>
      </c>
      <c r="G153" s="58">
        <v>41351</v>
      </c>
      <c r="H153" s="70"/>
      <c r="W153"/>
      <c r="X153"/>
    </row>
    <row r="154" spans="1:24" ht="15.6">
      <c r="A154" s="55" t="s">
        <v>513</v>
      </c>
      <c r="B154" s="55" t="s">
        <v>514</v>
      </c>
      <c r="C154" s="56" t="s">
        <v>50</v>
      </c>
      <c r="D154" s="56" t="s">
        <v>211</v>
      </c>
      <c r="E154" s="59">
        <v>13000</v>
      </c>
      <c r="F154" s="58">
        <v>37395</v>
      </c>
      <c r="G154" s="58">
        <v>41395</v>
      </c>
      <c r="H154" s="70"/>
      <c r="W154"/>
      <c r="X154"/>
    </row>
    <row r="155" spans="1:24" ht="15.6">
      <c r="A155" s="55" t="s">
        <v>515</v>
      </c>
      <c r="B155" s="55" t="s">
        <v>516</v>
      </c>
      <c r="C155" s="56" t="s">
        <v>50</v>
      </c>
      <c r="D155" s="56" t="s">
        <v>208</v>
      </c>
      <c r="E155" s="59">
        <v>4500</v>
      </c>
      <c r="F155" s="58">
        <v>37421</v>
      </c>
      <c r="G155" s="58">
        <v>41421</v>
      </c>
      <c r="H155" s="70"/>
      <c r="W155"/>
      <c r="X155"/>
    </row>
    <row r="156" spans="1:24" ht="15.6">
      <c r="A156" s="55" t="s">
        <v>517</v>
      </c>
      <c r="B156" s="55" t="s">
        <v>518</v>
      </c>
      <c r="C156" s="56" t="s">
        <v>50</v>
      </c>
      <c r="D156" s="56" t="s">
        <v>219</v>
      </c>
      <c r="E156" s="59">
        <v>13000</v>
      </c>
      <c r="F156" s="58">
        <v>37491</v>
      </c>
      <c r="G156" s="58">
        <v>41491</v>
      </c>
      <c r="H156" s="70"/>
      <c r="W156"/>
      <c r="X156"/>
    </row>
    <row r="157" spans="1:24" ht="15.6">
      <c r="A157" s="55" t="s">
        <v>519</v>
      </c>
      <c r="B157" s="55" t="s">
        <v>520</v>
      </c>
      <c r="C157" s="56" t="s">
        <v>50</v>
      </c>
      <c r="D157" s="56" t="s">
        <v>208</v>
      </c>
      <c r="E157" s="60">
        <v>7500</v>
      </c>
      <c r="F157" s="58">
        <v>37547</v>
      </c>
      <c r="G157" s="58">
        <v>41547</v>
      </c>
      <c r="H157" s="70"/>
      <c r="W157"/>
      <c r="X157"/>
    </row>
    <row r="158" spans="1:24" ht="15.6">
      <c r="A158" s="55" t="s">
        <v>521</v>
      </c>
      <c r="B158" s="55" t="s">
        <v>522</v>
      </c>
      <c r="C158" s="56" t="s">
        <v>50</v>
      </c>
      <c r="D158" s="56" t="s">
        <v>216</v>
      </c>
      <c r="E158" s="59">
        <v>8000</v>
      </c>
      <c r="F158" s="58">
        <v>37561</v>
      </c>
      <c r="G158" s="58">
        <v>41561</v>
      </c>
      <c r="H158" s="70"/>
      <c r="W158"/>
      <c r="X158"/>
    </row>
    <row r="159" spans="1:24" ht="15.6">
      <c r="A159" s="55" t="s">
        <v>523</v>
      </c>
      <c r="B159" s="55" t="s">
        <v>524</v>
      </c>
      <c r="C159" s="56" t="s">
        <v>50</v>
      </c>
      <c r="D159" s="56" t="s">
        <v>211</v>
      </c>
      <c r="E159" s="59">
        <v>6000</v>
      </c>
      <c r="F159" s="58">
        <v>37631</v>
      </c>
      <c r="G159" s="58">
        <v>41631</v>
      </c>
      <c r="H159" s="70"/>
      <c r="W159"/>
      <c r="X159"/>
    </row>
    <row r="160" spans="1:24" ht="15.6">
      <c r="A160" s="55" t="s">
        <v>525</v>
      </c>
      <c r="B160" s="55" t="s">
        <v>526</v>
      </c>
      <c r="C160" s="56" t="s">
        <v>50</v>
      </c>
      <c r="D160" s="56" t="s">
        <v>219</v>
      </c>
      <c r="E160" s="59">
        <v>8500</v>
      </c>
      <c r="F160" s="58">
        <v>37700</v>
      </c>
      <c r="G160" s="58">
        <v>41700</v>
      </c>
      <c r="H160" s="70"/>
      <c r="W160"/>
      <c r="X160"/>
    </row>
    <row r="161" spans="1:24" ht="15.6">
      <c r="A161" s="55" t="s">
        <v>527</v>
      </c>
      <c r="B161" s="55" t="s">
        <v>528</v>
      </c>
      <c r="C161" s="56" t="s">
        <v>50</v>
      </c>
      <c r="D161" s="56" t="s">
        <v>208</v>
      </c>
      <c r="E161" s="60">
        <v>10000</v>
      </c>
      <c r="F161" s="58">
        <v>37701</v>
      </c>
      <c r="G161" s="58">
        <v>41701</v>
      </c>
      <c r="H161" s="70"/>
      <c r="W161"/>
      <c r="X161"/>
    </row>
    <row r="162" spans="1:24" ht="15.6">
      <c r="A162" s="55" t="s">
        <v>529</v>
      </c>
      <c r="B162" s="55" t="s">
        <v>530</v>
      </c>
      <c r="C162" s="56" t="s">
        <v>88</v>
      </c>
      <c r="D162" s="56" t="s">
        <v>211</v>
      </c>
      <c r="E162" s="57">
        <v>14000</v>
      </c>
      <c r="F162" s="58">
        <v>35821</v>
      </c>
      <c r="G162" s="58">
        <v>39821</v>
      </c>
      <c r="H162" s="70"/>
      <c r="W162"/>
      <c r="X162"/>
    </row>
    <row r="163" spans="1:24" ht="15.6">
      <c r="A163" s="55" t="s">
        <v>531</v>
      </c>
      <c r="B163" s="55" t="s">
        <v>532</v>
      </c>
      <c r="C163" s="56" t="s">
        <v>50</v>
      </c>
      <c r="D163" s="56" t="s">
        <v>216</v>
      </c>
      <c r="E163" s="59">
        <v>9000</v>
      </c>
      <c r="F163" s="58">
        <v>37841</v>
      </c>
      <c r="G163" s="58">
        <v>41841</v>
      </c>
      <c r="H163" s="70"/>
      <c r="W163"/>
      <c r="X163"/>
    </row>
    <row r="164" spans="1:24" ht="15.6">
      <c r="A164" s="55" t="s">
        <v>533</v>
      </c>
      <c r="B164" s="55" t="s">
        <v>534</v>
      </c>
      <c r="C164" s="56" t="s">
        <v>50</v>
      </c>
      <c r="D164" s="56" t="s">
        <v>216</v>
      </c>
      <c r="E164" s="59">
        <v>9000</v>
      </c>
      <c r="F164" s="58">
        <v>37853</v>
      </c>
      <c r="G164" s="58">
        <v>41853</v>
      </c>
      <c r="H164" s="70"/>
      <c r="W164"/>
      <c r="X164"/>
    </row>
    <row r="165" spans="1:24" ht="15.6">
      <c r="A165" s="55" t="s">
        <v>535</v>
      </c>
      <c r="B165" s="55" t="s">
        <v>447</v>
      </c>
      <c r="C165" s="56" t="s">
        <v>50</v>
      </c>
      <c r="D165" s="56" t="s">
        <v>216</v>
      </c>
      <c r="E165" s="59">
        <v>4000</v>
      </c>
      <c r="F165" s="58">
        <v>37866</v>
      </c>
      <c r="G165" s="58">
        <v>41866</v>
      </c>
      <c r="H165" s="70"/>
      <c r="W165"/>
      <c r="X165"/>
    </row>
    <row r="166" spans="1:24" ht="15.6">
      <c r="A166" s="55" t="s">
        <v>536</v>
      </c>
      <c r="B166" s="55" t="s">
        <v>537</v>
      </c>
      <c r="C166" s="56" t="s">
        <v>50</v>
      </c>
      <c r="D166" s="56" t="s">
        <v>211</v>
      </c>
      <c r="E166" s="59">
        <v>9900</v>
      </c>
      <c r="F166" s="58">
        <v>37911</v>
      </c>
      <c r="G166" s="58">
        <v>41911</v>
      </c>
      <c r="H166" s="70"/>
      <c r="W166"/>
      <c r="X166"/>
    </row>
    <row r="167" spans="1:24" ht="15.6">
      <c r="A167" s="55" t="s">
        <v>538</v>
      </c>
      <c r="B167" s="55" t="s">
        <v>539</v>
      </c>
      <c r="C167" s="56" t="s">
        <v>50</v>
      </c>
      <c r="D167" s="56" t="s">
        <v>208</v>
      </c>
      <c r="E167" s="59">
        <v>4500</v>
      </c>
      <c r="F167" s="58">
        <v>37981</v>
      </c>
      <c r="G167" s="58">
        <v>41981</v>
      </c>
      <c r="H167" s="70"/>
      <c r="W167"/>
      <c r="X167"/>
    </row>
    <row r="168" spans="1:24" ht="15.6">
      <c r="A168" s="55" t="s">
        <v>540</v>
      </c>
      <c r="B168" s="55" t="s">
        <v>541</v>
      </c>
      <c r="C168" s="56" t="s">
        <v>50</v>
      </c>
      <c r="D168" s="56" t="s">
        <v>211</v>
      </c>
      <c r="E168" s="59">
        <v>10000</v>
      </c>
      <c r="F168" s="58">
        <v>38004</v>
      </c>
      <c r="G168" s="58">
        <v>42004</v>
      </c>
      <c r="H168" s="70"/>
      <c r="W168"/>
      <c r="X168"/>
    </row>
    <row r="169" spans="1:24" ht="15.6">
      <c r="A169" s="55" t="s">
        <v>542</v>
      </c>
      <c r="B169" s="55" t="s">
        <v>543</v>
      </c>
      <c r="C169" s="56" t="s">
        <v>50</v>
      </c>
      <c r="D169" s="56" t="s">
        <v>219</v>
      </c>
      <c r="E169" s="59">
        <v>9900</v>
      </c>
      <c r="F169" s="58">
        <v>38051</v>
      </c>
      <c r="G169" s="58">
        <v>42051</v>
      </c>
      <c r="H169" s="70"/>
      <c r="W169"/>
      <c r="X169"/>
    </row>
    <row r="170" spans="1:24" ht="15.6">
      <c r="A170" s="55" t="s">
        <v>544</v>
      </c>
      <c r="B170" s="55" t="s">
        <v>545</v>
      </c>
      <c r="C170" s="56" t="s">
        <v>50</v>
      </c>
      <c r="D170" s="56" t="s">
        <v>208</v>
      </c>
      <c r="E170" s="59">
        <v>4000</v>
      </c>
      <c r="F170" s="58">
        <v>38157</v>
      </c>
      <c r="G170" s="58">
        <v>42157</v>
      </c>
      <c r="H170" s="70"/>
      <c r="W170"/>
      <c r="X170"/>
    </row>
    <row r="171" spans="1:24" ht="15.6">
      <c r="A171" s="55" t="s">
        <v>546</v>
      </c>
      <c r="B171" s="55" t="s">
        <v>547</v>
      </c>
      <c r="C171" s="56" t="s">
        <v>356</v>
      </c>
      <c r="D171" s="56" t="s">
        <v>216</v>
      </c>
      <c r="E171" s="57">
        <v>14000</v>
      </c>
      <c r="F171" s="58">
        <v>37505</v>
      </c>
      <c r="G171" s="58">
        <v>41505</v>
      </c>
      <c r="H171" s="70"/>
      <c r="W171"/>
      <c r="X171"/>
    </row>
    <row r="172" spans="1:24" ht="15.6">
      <c r="W172"/>
      <c r="X172"/>
    </row>
    <row r="173" spans="1:24" ht="15.6">
      <c r="W173"/>
      <c r="X173"/>
    </row>
    <row r="174" spans="1:24" ht="15.6">
      <c r="W174"/>
      <c r="X174"/>
    </row>
    <row r="175" spans="1:24" ht="15.6">
      <c r="W175"/>
      <c r="X175"/>
    </row>
    <row r="176" spans="1:24" ht="15.6">
      <c r="W176"/>
      <c r="X176"/>
    </row>
    <row r="177" spans="23:24" ht="15.6">
      <c r="W177"/>
      <c r="X177"/>
    </row>
    <row r="178" spans="23:24" ht="15.6">
      <c r="W178"/>
      <c r="X178"/>
    </row>
    <row r="179" spans="23:24" ht="15.6">
      <c r="W179"/>
      <c r="X179"/>
    </row>
    <row r="180" spans="23:24" ht="15.6">
      <c r="W180"/>
      <c r="X180"/>
    </row>
    <row r="181" spans="23:24" ht="15.6">
      <c r="W181"/>
      <c r="X181"/>
    </row>
    <row r="182" spans="23:24" ht="15.6">
      <c r="W182"/>
      <c r="X182"/>
    </row>
    <row r="183" spans="23:24" ht="15.6">
      <c r="W183"/>
      <c r="X183"/>
    </row>
    <row r="184" spans="23:24" ht="15.6">
      <c r="W184"/>
      <c r="X184"/>
    </row>
    <row r="185" spans="23:24" ht="15.6">
      <c r="W185"/>
      <c r="X185"/>
    </row>
    <row r="186" spans="23:24" ht="15.6">
      <c r="W186"/>
      <c r="X186"/>
    </row>
    <row r="187" spans="23:24" ht="15.6">
      <c r="W187"/>
      <c r="X187"/>
    </row>
    <row r="197" spans="2:4" ht="13.2">
      <c r="B197" s="61"/>
      <c r="C197" s="62"/>
      <c r="D197" s="63"/>
    </row>
    <row r="324" spans="1:4" ht="15">
      <c r="A324" s="64" t="s">
        <v>548</v>
      </c>
      <c r="B324" s="65" t="s">
        <v>549</v>
      </c>
      <c r="C324" s="66" t="s">
        <v>550</v>
      </c>
      <c r="D324" s="65" t="s">
        <v>551</v>
      </c>
    </row>
    <row r="325" spans="1:4" ht="15">
      <c r="A325" s="67" t="s">
        <v>552</v>
      </c>
      <c r="B325" s="67" t="s">
        <v>553</v>
      </c>
      <c r="C325" s="68">
        <v>10000</v>
      </c>
      <c r="D325" s="67" t="s">
        <v>106</v>
      </c>
    </row>
    <row r="326" spans="1:4" ht="15">
      <c r="A326" s="67" t="s">
        <v>554</v>
      </c>
      <c r="B326" s="67" t="s">
        <v>553</v>
      </c>
      <c r="C326" s="68">
        <v>30000</v>
      </c>
      <c r="D326" s="67" t="s">
        <v>106</v>
      </c>
    </row>
    <row r="327" spans="1:4" ht="15">
      <c r="A327" s="67" t="s">
        <v>555</v>
      </c>
      <c r="B327" s="67" t="s">
        <v>553</v>
      </c>
      <c r="C327" s="68">
        <v>20000</v>
      </c>
      <c r="D327" s="67" t="s">
        <v>106</v>
      </c>
    </row>
    <row r="328" spans="1:4" ht="15">
      <c r="A328" s="67" t="s">
        <v>556</v>
      </c>
      <c r="B328" s="67" t="s">
        <v>557</v>
      </c>
      <c r="C328" s="68">
        <v>10000</v>
      </c>
      <c r="D328" s="67" t="s">
        <v>106</v>
      </c>
    </row>
    <row r="329" spans="1:4" ht="15">
      <c r="A329" s="67" t="s">
        <v>558</v>
      </c>
      <c r="B329" s="67" t="s">
        <v>557</v>
      </c>
      <c r="C329" s="68">
        <v>10000</v>
      </c>
      <c r="D329" s="67" t="s">
        <v>106</v>
      </c>
    </row>
    <row r="330" spans="1:4" ht="15">
      <c r="A330" s="67" t="s">
        <v>559</v>
      </c>
      <c r="B330" s="67" t="s">
        <v>557</v>
      </c>
      <c r="C330" s="68">
        <v>30000</v>
      </c>
      <c r="D330" s="67" t="s">
        <v>106</v>
      </c>
    </row>
    <row r="331" spans="1:4" ht="15">
      <c r="A331" s="67" t="s">
        <v>560</v>
      </c>
      <c r="B331" s="67" t="s">
        <v>557</v>
      </c>
      <c r="C331" s="68">
        <v>30000</v>
      </c>
      <c r="D331" s="67" t="s">
        <v>106</v>
      </c>
    </row>
    <row r="332" spans="1:4" ht="15">
      <c r="A332" s="67" t="s">
        <v>561</v>
      </c>
      <c r="B332" s="67" t="s">
        <v>557</v>
      </c>
      <c r="C332" s="68">
        <v>20000</v>
      </c>
      <c r="D332" s="67" t="s">
        <v>106</v>
      </c>
    </row>
    <row r="333" spans="1:4" ht="15">
      <c r="A333" s="67" t="s">
        <v>562</v>
      </c>
      <c r="B333" s="67" t="s">
        <v>557</v>
      </c>
      <c r="C333" s="68">
        <v>20000</v>
      </c>
      <c r="D333" s="67" t="s">
        <v>106</v>
      </c>
    </row>
    <row r="334" spans="1:4" ht="15">
      <c r="A334" s="67" t="s">
        <v>563</v>
      </c>
      <c r="B334" s="67" t="s">
        <v>557</v>
      </c>
      <c r="C334" s="68">
        <v>20000</v>
      </c>
      <c r="D334" s="67" t="s">
        <v>106</v>
      </c>
    </row>
    <row r="335" spans="1:4" ht="15">
      <c r="A335" s="67" t="s">
        <v>552</v>
      </c>
      <c r="B335" s="67" t="s">
        <v>564</v>
      </c>
      <c r="C335" s="68">
        <v>10000</v>
      </c>
      <c r="D335" s="67" t="s">
        <v>114</v>
      </c>
    </row>
    <row r="336" spans="1:4" ht="15">
      <c r="A336" s="67" t="s">
        <v>556</v>
      </c>
      <c r="B336" s="67" t="s">
        <v>564</v>
      </c>
      <c r="C336" s="68">
        <v>10000</v>
      </c>
      <c r="D336" s="67" t="s">
        <v>114</v>
      </c>
    </row>
    <row r="337" spans="1:4" ht="15">
      <c r="A337" s="67" t="s">
        <v>558</v>
      </c>
      <c r="B337" s="67" t="s">
        <v>564</v>
      </c>
      <c r="C337" s="68">
        <v>10000</v>
      </c>
      <c r="D337" s="67" t="s">
        <v>114</v>
      </c>
    </row>
    <row r="338" spans="1:4" ht="15">
      <c r="A338" s="67" t="s">
        <v>559</v>
      </c>
      <c r="B338" s="67" t="s">
        <v>564</v>
      </c>
      <c r="C338" s="68">
        <v>30000</v>
      </c>
      <c r="D338" s="67" t="s">
        <v>114</v>
      </c>
    </row>
    <row r="339" spans="1:4" ht="15">
      <c r="A339" s="67" t="s">
        <v>560</v>
      </c>
      <c r="B339" s="67" t="s">
        <v>565</v>
      </c>
      <c r="C339" s="68">
        <v>30000</v>
      </c>
      <c r="D339" s="67" t="s">
        <v>114</v>
      </c>
    </row>
    <row r="340" spans="1:4" ht="15">
      <c r="A340" s="67" t="s">
        <v>554</v>
      </c>
      <c r="B340" s="67" t="s">
        <v>565</v>
      </c>
      <c r="C340" s="68">
        <v>30000</v>
      </c>
      <c r="D340" s="67" t="s">
        <v>114</v>
      </c>
    </row>
    <row r="341" spans="1:4" ht="15">
      <c r="A341" s="67" t="s">
        <v>555</v>
      </c>
      <c r="B341" s="67" t="s">
        <v>565</v>
      </c>
      <c r="C341" s="68">
        <v>20000</v>
      </c>
      <c r="D341" s="67" t="s">
        <v>114</v>
      </c>
    </row>
    <row r="342" spans="1:4" ht="15">
      <c r="A342" s="67" t="s">
        <v>562</v>
      </c>
      <c r="B342" s="67" t="s">
        <v>565</v>
      </c>
      <c r="C342" s="68">
        <v>20000</v>
      </c>
      <c r="D342" s="67" t="s">
        <v>114</v>
      </c>
    </row>
    <row r="343" spans="1:4" ht="15">
      <c r="A343" s="67" t="s">
        <v>563</v>
      </c>
      <c r="B343" s="67" t="s">
        <v>565</v>
      </c>
      <c r="C343" s="68">
        <v>20000</v>
      </c>
      <c r="D343" s="67" t="s">
        <v>114</v>
      </c>
    </row>
    <row r="344" spans="1:4" ht="15">
      <c r="A344" s="67" t="s">
        <v>552</v>
      </c>
      <c r="B344" s="67" t="s">
        <v>566</v>
      </c>
      <c r="C344" s="68">
        <v>10000</v>
      </c>
      <c r="D344" s="67" t="s">
        <v>128</v>
      </c>
    </row>
    <row r="345" spans="1:4" ht="15">
      <c r="A345" s="67" t="s">
        <v>556</v>
      </c>
      <c r="B345" s="67" t="s">
        <v>566</v>
      </c>
      <c r="C345" s="68">
        <v>10000</v>
      </c>
      <c r="D345" s="67" t="s">
        <v>128</v>
      </c>
    </row>
    <row r="346" spans="1:4" ht="15">
      <c r="A346" s="67" t="s">
        <v>558</v>
      </c>
      <c r="B346" s="67" t="s">
        <v>566</v>
      </c>
      <c r="C346" s="68">
        <v>10000</v>
      </c>
      <c r="D346" s="67" t="s">
        <v>128</v>
      </c>
    </row>
    <row r="347" spans="1:4" ht="15">
      <c r="A347" s="67" t="s">
        <v>559</v>
      </c>
      <c r="B347" s="67" t="s">
        <v>566</v>
      </c>
      <c r="C347" s="68">
        <v>10000</v>
      </c>
      <c r="D347" s="67" t="s">
        <v>128</v>
      </c>
    </row>
    <row r="348" spans="1:4" ht="15">
      <c r="A348" s="67" t="s">
        <v>560</v>
      </c>
      <c r="B348" s="67" t="s">
        <v>566</v>
      </c>
      <c r="C348" s="68">
        <v>30000</v>
      </c>
      <c r="D348" s="67" t="s">
        <v>128</v>
      </c>
    </row>
    <row r="349" spans="1:4" ht="15">
      <c r="A349" s="67" t="s">
        <v>554</v>
      </c>
      <c r="B349" s="67" t="s">
        <v>566</v>
      </c>
      <c r="C349" s="68">
        <v>30000</v>
      </c>
      <c r="D349" s="67" t="s">
        <v>128</v>
      </c>
    </row>
    <row r="350" spans="1:4" ht="15">
      <c r="A350" s="67" t="s">
        <v>555</v>
      </c>
      <c r="B350" s="67" t="s">
        <v>566</v>
      </c>
      <c r="C350" s="68">
        <v>30000</v>
      </c>
      <c r="D350" s="67" t="s">
        <v>128</v>
      </c>
    </row>
    <row r="351" spans="1:4" ht="15">
      <c r="A351" s="67" t="s">
        <v>561</v>
      </c>
      <c r="B351" s="67" t="s">
        <v>566</v>
      </c>
      <c r="C351" s="68">
        <v>20000</v>
      </c>
      <c r="D351" s="67" t="s">
        <v>128</v>
      </c>
    </row>
    <row r="352" spans="1:4" ht="15">
      <c r="A352" s="67" t="s">
        <v>562</v>
      </c>
      <c r="B352" s="67" t="s">
        <v>566</v>
      </c>
      <c r="C352" s="68">
        <v>20000</v>
      </c>
      <c r="D352" s="67" t="s">
        <v>128</v>
      </c>
    </row>
    <row r="353" spans="1:4" ht="15">
      <c r="A353" s="67" t="s">
        <v>563</v>
      </c>
      <c r="B353" s="67" t="s">
        <v>566</v>
      </c>
      <c r="C353" s="68">
        <v>20000</v>
      </c>
      <c r="D353" s="67" t="s">
        <v>128</v>
      </c>
    </row>
  </sheetData>
  <printOptions horizontalCentered="1" verticalCentered="1"/>
  <pageMargins left="1.2204724409448819" right="0.59055118110236227" top="1.4173228346456694" bottom="0.55118110236220474" header="0.31496062992125984" footer="0.31496062992125984"/>
  <pageSetup paperSize="9" scale="40" orientation="portrait" useFirstPageNumber="1" r:id="rId1"/>
  <headerFooter>
    <oddFooter>&amp;C&amp;"Tahoma,Bold"&amp;10&amp;P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8035-7285-C645-9EBA-5AF6E0F3FE31}">
  <sheetPr codeName="Sheet9"/>
  <dimension ref="C1:H14"/>
  <sheetViews>
    <sheetView showGridLines="0" workbookViewId="0">
      <selection activeCell="D9" sqref="D9"/>
    </sheetView>
  </sheetViews>
  <sheetFormatPr defaultColWidth="10.796875" defaultRowHeight="15"/>
  <cols>
    <col min="1" max="3" width="10.796875" style="7"/>
    <col min="4" max="4" width="14.296875" style="7" bestFit="1" customWidth="1"/>
    <col min="5" max="7" width="10.796875" style="7"/>
    <col min="8" max="8" width="36" style="7" customWidth="1"/>
    <col min="9" max="16384" width="10.796875" style="7"/>
  </cols>
  <sheetData>
    <row r="1" spans="3:8" ht="78" customHeight="1">
      <c r="D1" s="47" t="s">
        <v>194</v>
      </c>
      <c r="H1" s="46" t="s">
        <v>193</v>
      </c>
    </row>
    <row r="7" spans="3:8">
      <c r="C7" s="191" t="s">
        <v>66</v>
      </c>
      <c r="D7" s="191"/>
      <c r="F7" s="192" t="s">
        <v>69</v>
      </c>
      <c r="G7" s="193"/>
      <c r="H7" s="194"/>
    </row>
    <row r="8" spans="3:8">
      <c r="C8" s="6" t="s">
        <v>67</v>
      </c>
      <c r="D8" s="6" t="s">
        <v>68</v>
      </c>
      <c r="F8" s="6" t="s">
        <v>45</v>
      </c>
      <c r="G8" s="6" t="s">
        <v>67</v>
      </c>
      <c r="H8" s="6" t="s">
        <v>70</v>
      </c>
    </row>
    <row r="9" spans="3:8" ht="15.6" customHeight="1">
      <c r="C9" s="6">
        <v>1</v>
      </c>
      <c r="D9" s="45">
        <v>1</v>
      </c>
      <c r="F9" s="6" t="s">
        <v>46</v>
      </c>
      <c r="G9" s="6">
        <v>4</v>
      </c>
      <c r="H9" s="172"/>
    </row>
    <row r="10" spans="3:8">
      <c r="C10" s="6">
        <v>2</v>
      </c>
      <c r="D10" s="45">
        <v>0.8</v>
      </c>
      <c r="F10" s="6" t="s">
        <v>47</v>
      </c>
      <c r="G10" s="6">
        <v>5</v>
      </c>
      <c r="H10" s="124"/>
    </row>
    <row r="11" spans="3:8">
      <c r="C11" s="6">
        <v>3</v>
      </c>
      <c r="D11" s="45">
        <v>0.7</v>
      </c>
      <c r="F11" s="6" t="s">
        <v>71</v>
      </c>
      <c r="G11" s="6">
        <v>4</v>
      </c>
      <c r="H11" s="124"/>
    </row>
    <row r="12" spans="3:8">
      <c r="C12" s="6">
        <v>4</v>
      </c>
      <c r="D12" s="45">
        <v>0.5</v>
      </c>
      <c r="F12" s="6" t="s">
        <v>72</v>
      </c>
      <c r="G12" s="6">
        <v>2</v>
      </c>
      <c r="H12" s="124"/>
    </row>
    <row r="13" spans="3:8">
      <c r="C13" s="6">
        <v>5</v>
      </c>
      <c r="D13" s="45">
        <v>0.4</v>
      </c>
      <c r="F13" s="6" t="s">
        <v>73</v>
      </c>
      <c r="G13" s="6">
        <v>3</v>
      </c>
      <c r="H13" s="124"/>
    </row>
    <row r="14" spans="3:8">
      <c r="D14" s="15"/>
    </row>
  </sheetData>
  <mergeCells count="2">
    <mergeCell ref="C7:D7"/>
    <mergeCell ref="F7:H7"/>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D240-2D53-4B4A-B407-5E27FE20FEEB}">
  <sheetPr codeName="Sheet10"/>
  <dimension ref="C1:H15"/>
  <sheetViews>
    <sheetView showGridLines="0" workbookViewId="0">
      <selection activeCell="E7" sqref="E7:E15"/>
    </sheetView>
  </sheetViews>
  <sheetFormatPr defaultColWidth="10.796875" defaultRowHeight="15"/>
  <cols>
    <col min="1" max="4" width="10.796875" style="7"/>
    <col min="5" max="5" width="45.8984375" style="7" customWidth="1"/>
    <col min="6" max="7" width="10.796875" style="7"/>
    <col min="8" max="8" width="15.69921875" style="7" customWidth="1"/>
    <col min="9" max="16384" width="10.796875" style="7"/>
  </cols>
  <sheetData>
    <row r="1" spans="3:8" ht="16.2">
      <c r="F1" s="43" t="s">
        <v>195</v>
      </c>
    </row>
    <row r="6" spans="3:8">
      <c r="C6" s="12" t="s">
        <v>27</v>
      </c>
      <c r="D6" s="12" t="s">
        <v>28</v>
      </c>
      <c r="E6" s="12" t="s">
        <v>29</v>
      </c>
      <c r="G6" s="12" t="s">
        <v>27</v>
      </c>
      <c r="H6" s="12" t="s">
        <v>30</v>
      </c>
    </row>
    <row r="7" spans="3:8">
      <c r="C7" s="6">
        <v>23</v>
      </c>
      <c r="D7" s="6" t="s">
        <v>31</v>
      </c>
      <c r="E7" s="44"/>
      <c r="G7" s="6">
        <v>23</v>
      </c>
      <c r="H7" s="6" t="s">
        <v>40</v>
      </c>
    </row>
    <row r="8" spans="3:8">
      <c r="C8" s="6">
        <v>45</v>
      </c>
      <c r="D8" s="6" t="s">
        <v>32</v>
      </c>
      <c r="E8" s="44"/>
      <c r="G8" s="6">
        <v>45</v>
      </c>
      <c r="H8" s="6" t="s">
        <v>41</v>
      </c>
    </row>
    <row r="9" spans="3:8">
      <c r="C9" s="6">
        <v>67</v>
      </c>
      <c r="D9" s="6" t="s">
        <v>33</v>
      </c>
      <c r="E9" s="44"/>
      <c r="G9" s="6">
        <v>67</v>
      </c>
      <c r="H9" s="6" t="s">
        <v>42</v>
      </c>
    </row>
    <row r="10" spans="3:8">
      <c r="C10" s="6">
        <v>56</v>
      </c>
      <c r="D10" s="6" t="s">
        <v>34</v>
      </c>
      <c r="E10" s="44"/>
      <c r="G10" s="6">
        <v>56</v>
      </c>
      <c r="H10" s="6" t="s">
        <v>43</v>
      </c>
    </row>
    <row r="11" spans="3:8">
      <c r="C11" s="6">
        <v>44</v>
      </c>
      <c r="D11" s="6" t="s">
        <v>35</v>
      </c>
      <c r="E11" s="44"/>
      <c r="G11" s="6">
        <v>44</v>
      </c>
      <c r="H11" s="6" t="s">
        <v>43</v>
      </c>
    </row>
    <row r="12" spans="3:8">
      <c r="C12" s="6">
        <v>72</v>
      </c>
      <c r="D12" s="6" t="s">
        <v>36</v>
      </c>
      <c r="E12" s="44"/>
      <c r="G12" s="6">
        <v>72</v>
      </c>
      <c r="H12" s="6" t="s">
        <v>40</v>
      </c>
    </row>
    <row r="13" spans="3:8">
      <c r="C13" s="6">
        <v>101</v>
      </c>
      <c r="D13" s="6" t="s">
        <v>37</v>
      </c>
      <c r="E13" s="44"/>
      <c r="G13" s="6">
        <v>101</v>
      </c>
      <c r="H13" s="6" t="s">
        <v>44</v>
      </c>
    </row>
    <row r="14" spans="3:8">
      <c r="C14" s="6">
        <v>103</v>
      </c>
      <c r="D14" s="6" t="s">
        <v>38</v>
      </c>
      <c r="E14" s="44"/>
      <c r="G14" s="6">
        <v>103</v>
      </c>
      <c r="H14" s="6" t="s">
        <v>42</v>
      </c>
    </row>
    <row r="15" spans="3:8">
      <c r="C15" s="6">
        <v>105</v>
      </c>
      <c r="D15" s="6" t="s">
        <v>39</v>
      </c>
      <c r="E15" s="44"/>
      <c r="G15" s="6">
        <v>105</v>
      </c>
      <c r="H15" s="6" t="s">
        <v>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U E A A B Q S w M E F A A C A A g A I 7 z B W C B t o 8 + l A A A A 9 g A A A B I A H A B D b 2 5 m a W c v U G F j a 2 F n Z S 5 4 b W w g o h g A K K A U A A A A A A A A A A A A A A A A A A A A A A A A A A A A h Y 9 L C s I w G I S v U r J v X k W Q 8 j d d u B K s C I K 4 D T G 2 w T a V J j W 9 m w u P 5 B W s a N W d y 5 n 5 B m b u 1 x v k Q 1 N H F 9 0 5 0 9 o M M U x R p K 1 q D 8 a W G e r 9 M Z 6 j X M B G q p M s d T T C 1 q W D M x m q v D + n h I Q Q c E h w 2 5 W E U 8 r I v l h t V a U b G R v r v L R K o 0 / r 8 L + F B O x e Y w T H j H E 8 4 w m m Q C Y T C m O / A B / 3 P t M f E x Z 9 7 f t O C 2 3 j 5 R r I J I G 8 P 4 g H U E s D B B Q A A g A I A C O 8 w 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j v M F Y l 8 f t x o 4 B A A B M B Q A A E w A c A E Z v c m 1 1 b G F z L 1 N l Y 3 R p b 2 4 x L m 0 g o h g A K K A U A A A A A A A A A A A A A A A A A A A A A A A A A A A A 1 Z J f a 8 I w F M X f B b 9 D i C 8 V u m L b s Y e N P r j a s Y I 6 W e r 2 o F K i v f 5 h b V K S C B P x u y / V 6 h h 2 D 2 O D Y V 4 C 5 1 w u 5 / I 7 E m Z q x R k i h 9 + + q 9 f q N b m k A h L U w B G d p t B q 2 c g Y 0 A U g u 4 m R h 1 J Q 9 R r S j / C 1 m I F W B s n c 2 o 9 K 4 2 G V g u V z p o A p a W D / d j y U I O R Y g V T j D s g 3 x f P x y 1 M U P J O 4 G 5 I o J q Q X t / u d / e 8 P e 3 E v i A f t f t C 9 C s M w f g 3 u S R g F V p 7 M c d N E o z D L U 8 j 0 a l q E 9 b B t u X j S N A 9 x T m G 9 M t l 2 F C b e 6 Q Y 8 2 Y 0 6 V N F J O d 7 A A 8 E z r v S h j 0 A T H b I 4 b j 9 t l U 6 p G 8 c V O k H p t N O U z G h K h f S U W M M p Q w P 7 S 8 o W e m e 0 y e F z Y S Q o k 3 M u M p + n 6 4 w V p j Q q E p j b L S b C Q n 1 u Y R O F T N 1 c W 8 X w z k R b 3 I N s C g L 5 P A F t K i 0 j B e 9 q 7 / k 8 y y n b o D 7 N K k y q Y M H F 5 o u x a 9 Z r K 1 Y Z u 7 I E b l k C 9 x J K 4 F a X w D 0 v w Q 9 4 H Z c U k A 6 6 f Q 7 p Y D g V g A r d / U a / / h U a p 0 T j X A I a p x q N 8 x d o n H 9 F 8 w F Q S w E C L Q A U A A I A C A A j v M F Y I G 2 j z 6 U A A A D 2 A A A A E g A A A A A A A A A A A A A A A A A A A A A A Q 2 9 u Z m l n L 1 B h Y 2 t h Z 2 U u e G 1 s U E s B A i 0 A F A A C A A g A I 7 z B W A / K 6 a u k A A A A 6 Q A A A B M A A A A A A A A A A A A A A A A A 8 Q A A A F t D b 2 5 0 Z W 5 0 X 1 R 5 c G V z X S 5 4 b W x Q S w E C L Q A U A A I A C A A j v M F Y l 8 f t x o 4 B A A B M B Q A A E w A A A A A A A A A A A A A A A A D i A Q A A R m 9 y b X V s Y X M v U 2 V j d G l v b j E u b V B L B Q Y A A A A A A w A D A M I A A A C 9 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G H A A A A A A A A G Q c 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w M S U y M C h Q Y W d l J T I w 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z O S I g L z 4 8 R W 5 0 c n k g V H l w Z T 0 i R m l s b E V y c m 9 y Q 2 9 k Z S I g V m F s d W U 9 I n N V b m t u b 3 d u I i A v P j x F b n R y e S B U e X B l P S J G a W x s R X J y b 3 J D b 3 V u d C I g V m F s d W U 9 I m w w I i A v P j x F b n R y e S B U e X B l P S J G a W x s T G F z d F V w Z G F 0 Z W Q i I F Z h b H V l P S J k M j A y N C 0 w N i 0 w M V Q x O D o w M z o w N y 4 x O T g z N j M 2 W i I g L z 4 8 R W 5 0 c n k g V H l w Z T 0 i R m l s b E N v b H V t b l R 5 c G V z I i B W Y W x 1 Z T 0 i c 0 F 3 W U d C Z z 0 9 I i A v P j x F b n R y e S B U e X B l P S J G a W x s Q 2 9 s d W 1 u T m F t Z X M i I F Z h b H V l P S J z W y Z x d W 9 0 O 1 N y L i B O b y 4 m c X V v d D s s J n F 1 b 3 Q 7 T W V t Y m V y I E N v Z G U m c X V v d D s s J n F 1 b 3 Q 7 Q 2 9 t c G F u e S B O Y W 1 l J n F 1 b 3 Q 7 L C Z x d W 9 0 O 0 N h d G V n b 3 J 5 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w M D E g K F B h Z 2 U g M S k v Q 2 h h b m d l Z C B U e X B l L n t T c i 4 g T m 8 u L D B 9 J n F 1 b 3 Q 7 L C Z x d W 9 0 O 1 N l Y 3 R p b 2 4 x L 1 R h Y m x l M D A x I C h Q Y W d l I D E p L 0 N o Y W 5 n Z W Q g V H l w Z S 5 7 T W V t Y m V y I E N v Z G U s M X 0 m c X V v d D s s J n F 1 b 3 Q 7 U 2 V j d G l v b j E v V G F i b G U w M D E g K F B h Z 2 U g M S k v Q 2 h h b m d l Z C B U e X B l L n t D b 2 1 w Y W 5 5 I E 5 h b W U s M n 0 m c X V v d D s s J n F 1 b 3 Q 7 U 2 V j d G l v b j E v V G F i b G U w M D E g K F B h Z 2 U g M S k v Q 2 h h b m d l Z C B U e X B l L n t D Y X R l Z 2 9 y e S w z f S Z x d W 9 0 O 1 0 s J n F 1 b 3 Q 7 Q 2 9 s d W 1 u Q 2 9 1 b n Q m c X V v d D s 6 N C w m c X V v d D t L Z X l D b 2 x 1 b W 5 O Y W 1 l c y Z x d W 9 0 O z p b X S w m c X V v d D t D b 2 x 1 b W 5 J Z G V u d G l 0 a W V z J n F 1 b 3 Q 7 O l s m c X V v d D t T Z W N 0 a W 9 u M S 9 U Y W J s Z T A w M S A o U G F n Z S A x K S 9 D a G F u Z 2 V k I F R 5 c G U u e 1 N y L i B O b y 4 s M H 0 m c X V v d D s s J n F 1 b 3 Q 7 U 2 V j d G l v b j E v V G F i b G U w M D E g K F B h Z 2 U g M S k v Q 2 h h b m d l Z C B U e X B l L n t N Z W 1 i Z X I g Q 2 9 k Z S w x f S Z x d W 9 0 O y w m c X V v d D t T Z W N 0 a W 9 u M S 9 U Y W J s Z T A w M S A o U G F n Z S A x K S 9 D a G F u Z 2 V k I F R 5 c G U u e 0 N v b X B h b n k g T m F t Z S w y f S Z x d W 9 0 O y w m c X V v d D t T Z W N 0 a W 9 u M S 9 U Y W J s Z T A w M S A o U G F n Z S A x K S 9 D a G F u Z 2 V k I F R 5 c G U u e 0 N h d G V n b 3 J 5 L D N 9 J n F 1 b 3 Q 7 X S w m c X V v d D t S Z W x h d G l v b n N o a X B J b m Z v J n F 1 b 3 Q 7 O l t d f S I g L z 4 8 L 1 N 0 Y W J s Z U V u d H J p Z X M + P C 9 J d G V t P j x J d G V t P j x J d G V t T G 9 j Y X R p b 2 4 + P E l 0 Z W 1 U e X B l P k Z v c m 1 1 b G E 8 L 0 l 0 Z W 1 U e X B l P j x J d G V t U G F 0 a D 5 T Z W N 0 a W 9 u M S 9 U Y W J s Z T A w M S U y M C h Q Y W d l J T I w M S k v U 2 9 1 c m N l P C 9 J d G V t U G F 0 a D 4 8 L 0 l 0 Z W 1 M b 2 N h d G l v b j 4 8 U 3 R h Y m x l R W 5 0 c m l l c y A v P j w v S X R l b T 4 8 S X R l b T 4 8 S X R l b U x v Y 2 F 0 a W 9 u P j x J d G V t V H l w Z T 5 G b 3 J t d W x h P C 9 J d G V t V H l w Z T 4 8 S X R l b V B h d G g + U 2 V j d G l v b j E v V G F i b G U w M D E l M j A o U G F n Z S U y M D E p L 1 R h Y m x l M D A x P C 9 J d G V t U G F 0 a D 4 8 L 0 l 0 Z W 1 M b 2 N h d G l v b j 4 8 U 3 R h Y m x l R W 5 0 c m l l c y A v P j w v S X R l b T 4 8 S X R l b T 4 8 S X R l b U x v Y 2 F 0 a W 9 u P j x J d G V t V H l w Z T 5 G b 3 J t d W x h P C 9 J d G V t V H l w Z T 4 8 S X R l b V B h d G g + U 2 V j d G l v b j E v V G F i b G U w M D E l M j A o U G F n Z S U y M D E p L 1 B y b 2 1 v d G V k J T I w S G V h Z G V y c z w v S X R l b V B h d G g + P C 9 J d G V t T G 9 j Y X R p b 2 4 + P F N 0 Y W J s Z U V u d H J p Z X M g L z 4 8 L 0 l 0 Z W 0 + P E l 0 Z W 0 + P E l 0 Z W 1 M b 2 N h d G l v b j 4 8 S X R l b V R 5 c G U + R m 9 y b X V s Y T w v S X R l b V R 5 c G U + P E l 0 Z W 1 Q Y X R o P l N l Y 3 R p b 2 4 x L 1 R h Y m x l M D A x J T I w K F B h Z 2 U l M j A x K S 9 D a G F u Z 2 V k J T I w V H l w Z T w v S X R l b V B h d G g + P C 9 J d G V t T G 9 j Y X R p b 2 4 + P F N 0 Y W J s Z U V u d H J p Z X M g L z 4 8 L 0 l 0 Z W 0 + P E l 0 Z W 0 + P E l 0 Z W 1 M b 2 N h d G l v b j 4 8 S X R l b V R 5 c G U + R m 9 y b X V s Y T w v S X R l b V R 5 c G U + P E l 0 Z W 1 Q Y X R o P l N l Y 3 R p b 2 4 x L 1 R h Y m x l M D A z J T I w K F B h Z 2 U l M j A 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M 3 I i A v P j x F b n R y e S B U e X B l P S J G a W x s R X J y b 3 J D b 2 R l I i B W Y W x 1 Z T 0 i c 1 V u a 2 5 v d 2 4 i I C 8 + P E V u d H J 5 I F R 5 c G U 9 I k Z p b G x F c n J v c k N v d W 5 0 I i B W Y W x 1 Z T 0 i b D A i I C 8 + P E V u d H J 5 I F R 5 c G U 9 I k Z p b G x M Y X N 0 V X B k Y X R l Z C I g V m F s d W U 9 I m Q y M D I 0 L T A 2 L T A x V D E 4 O j A z O j A 3 L j I w N T M 3 M T F a I i A v P j x F b n R y e S B U e X B l P S J G a W x s Q 2 9 s d W 1 u V H l w Z X M i I F Z h b H V l P S J z Q X d Z R 0 J n P T 0 i I C 8 + P E V u d H J 5 I F R 5 c G U 9 I k Z p b G x D b 2 x 1 b W 5 O Y W 1 l c y I g V m F s d W U 9 I n N b J n F 1 b 3 Q 7 Q 2 9 s d W 1 u M S Z x d W 9 0 O y w m c X V v d D t D b 2 x 1 b W 4 y J n F 1 b 3 Q 7 L C Z x d W 9 0 O 0 N v b H V t b j M m c X V v d D s s J n F 1 b 3 Q 7 Q 2 9 s d W 1 u 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h Y m x l M D A z I C h Q Y W d l I D M p L 0 N o Y W 5 n Z W Q g V H l w Z S 5 7 Q 2 9 s d W 1 u M S w w f S Z x d W 9 0 O y w m c X V v d D t T Z W N 0 a W 9 u M S 9 U Y W J s Z T A w M y A o U G F n Z S A z K S 9 D a G F u Z 2 V k I F R 5 c G U u e 0 N v b H V t b j I s M X 0 m c X V v d D s s J n F 1 b 3 Q 7 U 2 V j d G l v b j E v V G F i b G U w M D M g K F B h Z 2 U g M y k v Q 2 h h b m d l Z C B U e X B l L n t D b 2 x 1 b W 4 z L D J 9 J n F 1 b 3 Q 7 L C Z x d W 9 0 O 1 N l Y 3 R p b 2 4 x L 1 R h Y m x l M D A z I C h Q Y W d l I D M p L 0 N o Y W 5 n Z W Q g V H l w Z S 5 7 Q 2 9 s d W 1 u N C w z f S Z x d W 9 0 O 1 0 s J n F 1 b 3 Q 7 Q 2 9 s d W 1 u Q 2 9 1 b n Q m c X V v d D s 6 N C w m c X V v d D t L Z X l D b 2 x 1 b W 5 O Y W 1 l c y Z x d W 9 0 O z p b X S w m c X V v d D t D b 2 x 1 b W 5 J Z G V u d G l 0 a W V z J n F 1 b 3 Q 7 O l s m c X V v d D t T Z W N 0 a W 9 u M S 9 U Y W J s Z T A w M y A o U G F n Z S A z K S 9 D a G F u Z 2 V k I F R 5 c G U u e 0 N v b H V t b j E s M H 0 m c X V v d D s s J n F 1 b 3 Q 7 U 2 V j d G l v b j E v V G F i b G U w M D M g K F B h Z 2 U g M y k v Q 2 h h b m d l Z C B U e X B l L n t D b 2 x 1 b W 4 y L D F 9 J n F 1 b 3 Q 7 L C Z x d W 9 0 O 1 N l Y 3 R p b 2 4 x L 1 R h Y m x l M D A z I C h Q Y W d l I D M p L 0 N o Y W 5 n Z W Q g V H l w Z S 5 7 Q 2 9 s d W 1 u M y w y f S Z x d W 9 0 O y w m c X V v d D t T Z W N 0 a W 9 u M S 9 U Y W J s Z T A w M y A o U G F n Z S A z K S 9 D a G F u Z 2 V k I F R 5 c G U u e 0 N v b H V t b j Q s M 3 0 m c X V v d D t d L C Z x d W 9 0 O 1 J l b G F 0 a W 9 u c 2 h p c E l u Z m 8 m c X V v d D s 6 W 1 1 9 I i A v P j w v U 3 R h Y m x l R W 5 0 c m l l c z 4 8 L 0 l 0 Z W 0 + P E l 0 Z W 0 + P E l 0 Z W 1 M b 2 N h d G l v b j 4 8 S X R l b V R 5 c G U + R m 9 y b X V s Y T w v S X R l b V R 5 c G U + P E l 0 Z W 1 Q Y X R o P l N l Y 3 R p b 2 4 x L 1 R h Y m x l M D A z J T I w K F B h Z 2 U l M j A z K S 9 T b 3 V y Y 2 U 8 L 0 l 0 Z W 1 Q Y X R o P j w v S X R l b U x v Y 2 F 0 a W 9 u P j x T d G F i b G V F b n R y a W V z I C 8 + P C 9 J d G V t P j x J d G V t P j x J d G V t T G 9 j Y X R p b 2 4 + P E l 0 Z W 1 U e X B l P k Z v c m 1 1 b G E 8 L 0 l 0 Z W 1 U e X B l P j x J d G V t U G F 0 a D 5 T Z W N 0 a W 9 u M S 9 U Y W J s Z T A w M y U y M C h Q Y W d l J T I w M y k v V G F i b G U w M D M 8 L 0 l 0 Z W 1 Q Y X R o P j w v S X R l b U x v Y 2 F 0 a W 9 u P j x T d G F i b G V F b n R y a W V z I C 8 + P C 9 J d G V t P j x J d G V t P j x J d G V t T G 9 j Y X R p b 2 4 + P E l 0 Z W 1 U e X B l P k Z v c m 1 1 b G E 8 L 0 l 0 Z W 1 U e X B l P j x J d G V t U G F 0 a D 5 T Z W N 0 a W 9 u M S 9 U Y W J s Z T A w M y U y M C h Q Y W d l J T I w M y k v Q 2 h h b m d l Z C U y M F R 5 c G U 8 L 0 l 0 Z W 1 Q Y X R o P j w v S X R l b U x v Y 2 F 0 a W 9 u P j x T d G F i b G V F b n R y a W V z I C 8 + P C 9 J d G V t P j x J d G V t P j x J d G V t T G 9 j Y X R p b 2 4 + P E l 0 Z W 1 U e X B l P k Z v c m 1 1 b G E 8 L 0 l 0 Z W 1 U e X B l P j x J d G V t U G F 0 a D 5 T Z W N 0 a W 9 u M S 9 U Y W J s Z T A w M i U y M C h Q Y W d l J T I w 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0 N S I g L z 4 8 R W 5 0 c n k g V H l w Z T 0 i R m l s b E V y c m 9 y Q 2 9 k Z S I g V m F s d W U 9 I n N V b m t u b 3 d u I i A v P j x F b n R y e S B U e X B l P S J G a W x s R X J y b 3 J D b 3 V u d C I g V m F s d W U 9 I m w w I i A v P j x F b n R y e S B U e X B l P S J G a W x s T G F z d F V w Z G F 0 Z W Q i I F Z h b H V l P S J k M j A y N C 0 w N i 0 w M V Q x O D o w M z o w N y 4 y M T M z N z U 1 W i I g L z 4 8 R W 5 0 c n k g V H l w Z T 0 i R m l s b E N v b H V t b l R 5 c G V z I i B W Y W x 1 Z T 0 i c 0 F 3 W U d C Z z 0 9 I i A v P j x F b n R y e S B U e X B l P S J G a W x s Q 2 9 s d W 1 u T m F t Z X M i I F Z h b H V l P S J z W y Z x d W 9 0 O 0 N v b H V t b j E m c X V v d D s s J n F 1 b 3 Q 7 Q 2 9 s d W 1 u M i Z x d W 9 0 O y w m c X V v d D t D b 2 x 1 b W 4 z J n F 1 b 3 Q 7 L C Z x d W 9 0 O 0 N v b H V t b j 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A w M i A o U G F n Z S A y K S 9 D a G F u Z 2 V k I F R 5 c G U u e 0 N v b H V t b j E s M H 0 m c X V v d D s s J n F 1 b 3 Q 7 U 2 V j d G l v b j E v V G F i b G U w M D I g K F B h Z 2 U g M i k v Q 2 h h b m d l Z C B U e X B l L n t D b 2 x 1 b W 4 y L D F 9 J n F 1 b 3 Q 7 L C Z x d W 9 0 O 1 N l Y 3 R p b 2 4 x L 1 R h Y m x l M D A y I C h Q Y W d l I D I p L 0 N o Y W 5 n Z W Q g V H l w Z S 5 7 Q 2 9 s d W 1 u M y w y f S Z x d W 9 0 O y w m c X V v d D t T Z W N 0 a W 9 u M S 9 U Y W J s Z T A w M i A o U G F n Z S A y K S 9 D a G F u Z 2 V k I F R 5 c G U u e 0 N v b H V t b j Q s M 3 0 m c X V v d D t d L C Z x d W 9 0 O 0 N v b H V t b k N v d W 5 0 J n F 1 b 3 Q 7 O j Q s J n F 1 b 3 Q 7 S 2 V 5 Q 2 9 s d W 1 u T m F t Z X M m c X V v d D s 6 W 1 0 s J n F 1 b 3 Q 7 Q 2 9 s d W 1 u S W R l b n R p d G l l c y Z x d W 9 0 O z p b J n F 1 b 3 Q 7 U 2 V j d G l v b j E v V G F i b G U w M D I g K F B h Z 2 U g M i k v Q 2 h h b m d l Z C B U e X B l L n t D b 2 x 1 b W 4 x L D B 9 J n F 1 b 3 Q 7 L C Z x d W 9 0 O 1 N l Y 3 R p b 2 4 x L 1 R h Y m x l M D A y I C h Q Y W d l I D I p L 0 N o Y W 5 n Z W Q g V H l w Z S 5 7 Q 2 9 s d W 1 u M i w x f S Z x d W 9 0 O y w m c X V v d D t T Z W N 0 a W 9 u M S 9 U Y W J s Z T A w M i A o U G F n Z S A y K S 9 D a G F u Z 2 V k I F R 5 c G U u e 0 N v b H V t b j M s M n 0 m c X V v d D s s J n F 1 b 3 Q 7 U 2 V j d G l v b j E v V G F i b G U w M D I g K F B h Z 2 U g M i k v Q 2 h h b m d l Z C B U e X B l L n t D b 2 x 1 b W 4 0 L D N 9 J n F 1 b 3 Q 7 X S w m c X V v d D t S Z W x h d G l v b n N o a X B J b m Z v J n F 1 b 3 Q 7 O l t d f S I g L z 4 8 L 1 N 0 Y W J s Z U V u d H J p Z X M + P C 9 J d G V t P j x J d G V t P j x J d G V t T G 9 j Y X R p b 2 4 + P E l 0 Z W 1 U e X B l P k Z v c m 1 1 b G E 8 L 0 l 0 Z W 1 U e X B l P j x J d G V t U G F 0 a D 5 T Z W N 0 a W 9 u M S 9 U Y W J s Z T A w M i U y M C h Q Y W d l J T I w M i k v U 2 9 1 c m N l P C 9 J d G V t U G F 0 a D 4 8 L 0 l 0 Z W 1 M b 2 N h d G l v b j 4 8 U 3 R h Y m x l R W 5 0 c m l l c y A v P j w v S X R l b T 4 8 S X R l b T 4 8 S X R l b U x v Y 2 F 0 a W 9 u P j x J d G V t V H l w Z T 5 G b 3 J t d W x h P C 9 J d G V t V H l w Z T 4 8 S X R l b V B h d G g + U 2 V j d G l v b j E v V G F i b G U w M D I l M j A o U G F n Z S U y M D I p L 1 R h Y m x l M D A y P C 9 J d G V t U G F 0 a D 4 8 L 0 l 0 Z W 1 M b 2 N h d G l v b j 4 8 U 3 R h Y m x l R W 5 0 c m l l c y A v P j w v S X R l b T 4 8 S X R l b T 4 8 S X R l b U x v Y 2 F 0 a W 9 u P j x J d G V t V H l w Z T 5 G b 3 J t d W x h P C 9 J d G V t V H l w Z T 4 8 S X R l b V B h d G g + U 2 V j d G l v b j E v V G F i b G U w M D I l M j A o U G F n Z S U y M D I p L 0 N o Y W 5 n Z W Q l M j B U e X B l P C 9 J d G V t U G F 0 a D 4 8 L 0 l 0 Z W 1 M b 2 N h d G l v b j 4 8 U 3 R h Y m x l R W 5 0 c m l l c y A v P j w v S X R l b T 4 8 L 0 l 0 Z W 1 z P j w v T G 9 j Y W x Q Y W N r Y W d l T W V 0 Y W R h d G F G a W x l P h Y A A A B Q S w U G A A A A A A A A A A A A A A A A A A A A A A A A J g E A A A E A A A D Q j J 3 f A R X R E Y x 6 A M B P w p f r A Q A A A C G p W W 3 j f A J J u E 6 K D D Q O Z h M A A A A A A g A A A A A A E G Y A A A A B A A A g A A A A c c Q T H e D w B Z Z e h 2 f c u p r 3 u D I y Z A P c r / x w W a l R D K 8 o D e c A A A A A D o A A A A A C A A A g A A A A s D f G N H H D D M n N I S V J K 1 t 0 D V o o K H + 6 w U x R x I + P E c c 3 j v F Q A A A A r L w t 1 i 9 9 0 x z h m V 5 p + 7 L N G k 1 e p U v n 3 M U t w I H 6 4 M u F I Q G r G i c 3 z m v M t V c U Q X 5 W t K w v s W x 8 a l O Q h T B p / m R Q V K E O A o h 6 R k v t K F i k D v e m x P o k v 0 t A A A A A 4 r d l A 7 t R 5 m I Z U o a n m Y D m C c 5 J h F f 9 X b x d G J H A E Q M R 4 s 2 r o 9 H 4 X + e 4 c U T f 0 j 6 6 S L v f Z + v v B g k U L b s j s x N A p M E S x g = = < / D a t a M a s h u p > 
</file>

<file path=customXml/itemProps1.xml><?xml version="1.0" encoding="utf-8"?>
<ds:datastoreItem xmlns:ds="http://schemas.openxmlformats.org/officeDocument/2006/customXml" ds:itemID="{AEFD88E6-0523-45B8-BAAF-18CA7543F0A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vt:i4>
      </vt:variant>
    </vt:vector>
  </HeadingPairs>
  <TitlesOfParts>
    <vt:vector size="30" baseType="lpstr">
      <vt:lpstr>5. Extract</vt:lpstr>
      <vt:lpstr>1.2 PROFIT</vt:lpstr>
      <vt:lpstr>2. IF</vt:lpstr>
      <vt:lpstr>3. LEFT &amp; RIGHT</vt:lpstr>
      <vt:lpstr>4. DATEIF</vt:lpstr>
      <vt:lpstr>4.1 NETWORK DAYS</vt:lpstr>
      <vt:lpstr>EMPLOYEES</vt:lpstr>
      <vt:lpstr>6. VLOOKUP</vt:lpstr>
      <vt:lpstr>6.2 VLOOKUP</vt:lpstr>
      <vt:lpstr>7. SUMIF</vt:lpstr>
      <vt:lpstr>8. COUNTIF</vt:lpstr>
      <vt:lpstr>8.2 COUNTIF</vt:lpstr>
      <vt:lpstr>8.3 COUNTIF</vt:lpstr>
      <vt:lpstr>8.4 COUNTIF</vt:lpstr>
      <vt:lpstr>WORKSHEET</vt:lpstr>
      <vt:lpstr>IF Functions &amp; AND OR Tests</vt:lpstr>
      <vt:lpstr>Vlookup</vt:lpstr>
      <vt:lpstr>AI Functions</vt:lpstr>
      <vt:lpstr>AI.Table</vt:lpstr>
      <vt:lpstr>AI.Ask</vt:lpstr>
      <vt:lpstr>AI.Extract</vt:lpstr>
      <vt:lpstr>AI.Translate</vt:lpstr>
      <vt:lpstr>AI.FILL </vt:lpstr>
      <vt:lpstr>AI.LIST</vt:lpstr>
      <vt:lpstr>Sales Data</vt:lpstr>
      <vt:lpstr>exped</vt:lpstr>
      <vt:lpstr>Prompts</vt:lpstr>
      <vt:lpstr>Database</vt:lpstr>
      <vt:lpstr>Emp_Bottom</vt:lpstr>
      <vt:lpstr>Emp_TOP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NAVEEN Mishra</cp:lastModifiedBy>
  <dcterms:created xsi:type="dcterms:W3CDTF">2023-06-14T04:20:27Z</dcterms:created>
  <dcterms:modified xsi:type="dcterms:W3CDTF">2026-08-09T04:57:42Z</dcterms:modified>
</cp:coreProperties>
</file>