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Naveen Mishra\Desktop\"/>
    </mc:Choice>
  </mc:AlternateContent>
  <xr:revisionPtr revIDLastSave="0" documentId="13_ncr:1_{BB3BC93A-D5D8-4D57-9CFB-E61EC9D0AF9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ASIC FORMULAS" sheetId="4" r:id="rId1"/>
    <sheet name="Plant_Data" sheetId="1" r:id="rId2"/>
    <sheet name="Exercises" sheetId="2" r:id="rId3"/>
    <sheet name="Formula_Practice" sheetId="3" r:id="rId4"/>
  </sheets>
  <externalReferences>
    <externalReference r:id="rId5"/>
    <externalReference r:id="rId6"/>
    <externalReference r:id="rId7"/>
    <externalReference r:id="rId8"/>
  </externalReferences>
  <definedNames>
    <definedName name="AN">[1]Data!$IB$400</definedName>
    <definedName name="anscount" hidden="1">1</definedName>
    <definedName name="AP">[1]Data!$IB$376</definedName>
    <definedName name="AR">[1]Data!$IB$404</definedName>
    <definedName name="AS">[1]Data!$IB$406</definedName>
    <definedName name="BR">[1]Data!$IB$384</definedName>
    <definedName name="CH">[1]Data!$IB$399</definedName>
    <definedName name="COUNTRY">OFFSET([2]!Table2[[#Headers],[Country]],1,0,COUNTA([2]WorldMap!$A:$A)-1,1)</definedName>
    <definedName name="CT">[1]Data!$IB$383</definedName>
    <definedName name="datatable">#REF!</definedName>
    <definedName name="DD">[1]Data!$IB$401</definedName>
    <definedName name="DL">[1]Data!$IB$402</definedName>
    <definedName name="DN">[1]Data!$IB$407</definedName>
    <definedName name="GJ">[1]Data!$IB$381</definedName>
    <definedName name="GO">[1]Data!$IB$378</definedName>
    <definedName name="HEADER">'[3]Material Master'!$B$1:$D$1</definedName>
    <definedName name="Header1">'[4]Material Master'!$B$1:$D$1</definedName>
    <definedName name="HP">[1]Data!$IB$388</definedName>
    <definedName name="HR">[1]Data!$IB$387</definedName>
    <definedName name="JH">[1]Data!$IB$385</definedName>
    <definedName name="JK">[1]Data!$IB$389</definedName>
    <definedName name="KA">[1]Data!$IB$375</definedName>
    <definedName name="KL">[1]Data!$IB$374</definedName>
    <definedName name="LD">[1]Data!$IB$403</definedName>
    <definedName name="limcount" hidden="1">1</definedName>
    <definedName name="MH">[1]Data!$IB$380</definedName>
    <definedName name="ML">[1]Data!$IB$391</definedName>
    <definedName name="MN">[1]Data!$IB$390</definedName>
    <definedName name="MP">[1]Data!$IB$382</definedName>
    <definedName name="MZ">[1]Data!$IB$392</definedName>
    <definedName name="NL">[1]Data!$IB$393</definedName>
    <definedName name="OD">[1]Data!$IB$379</definedName>
    <definedName name="OIL">OFFSET([2]!Table2[[#Headers],[Oil Production in thousands of barrels per day]],1,0,COUNTA([2]WorldMap!$A:$A)-1,1)</definedName>
    <definedName name="PB">[1]Data!$IB$394</definedName>
    <definedName name="PD">[1]Data!$IB$377</definedName>
    <definedName name="RJ">[1]Data!$IB$386</definedName>
    <definedName name="sencount" hidden="1">1</definedName>
    <definedName name="SK">[1]Data!$IB$395</definedName>
    <definedName name="TE">[1]Data!$IB$408</definedName>
    <definedName name="TN">[1]Data!$IB$373</definedName>
    <definedName name="TR">[1]Data!$IB$396</definedName>
    <definedName name="UP">[1]Data!$IB$397</definedName>
    <definedName name="UT">[1]Data!$IB$405</definedName>
    <definedName name="WB">[1]Data!$IB$398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2" i="4" l="1"/>
  <c r="F41" i="4"/>
  <c r="E22" i="4"/>
  <c r="F20" i="4"/>
  <c r="W14" i="4"/>
  <c r="U14" i="4"/>
  <c r="V14" i="4" s="1"/>
  <c r="W13" i="4"/>
  <c r="U13" i="4"/>
  <c r="V13" i="4" s="1"/>
  <c r="W12" i="4"/>
  <c r="U12" i="4"/>
  <c r="V12" i="4" s="1"/>
  <c r="W11" i="4"/>
  <c r="U11" i="4"/>
  <c r="V11" i="4" s="1"/>
  <c r="W10" i="4"/>
  <c r="V10" i="4"/>
  <c r="U10" i="4"/>
  <c r="W9" i="4"/>
  <c r="U9" i="4"/>
  <c r="V9" i="4" s="1"/>
  <c r="W8" i="4"/>
  <c r="U8" i="4"/>
  <c r="V8" i="4" s="1"/>
  <c r="W7" i="4"/>
  <c r="U7" i="4"/>
  <c r="V7" i="4" s="1"/>
  <c r="Q7" i="4"/>
  <c r="W6" i="4"/>
  <c r="U6" i="4"/>
  <c r="V6" i="4" s="1"/>
  <c r="W5" i="4"/>
  <c r="V5" i="4"/>
  <c r="U5" i="4"/>
  <c r="Q5" i="4"/>
  <c r="F5" i="4"/>
  <c r="G5" i="4" s="1"/>
  <c r="H5" i="4" s="1"/>
  <c r="I5" i="4" s="1"/>
  <c r="J5" i="4" s="1"/>
  <c r="K5" i="4" s="1"/>
  <c r="W4" i="4"/>
  <c r="U4" i="4"/>
  <c r="V4" i="4" s="1"/>
</calcChain>
</file>

<file path=xl/sharedStrings.xml><?xml version="1.0" encoding="utf-8"?>
<sst xmlns="http://schemas.openxmlformats.org/spreadsheetml/2006/main" count="892" uniqueCount="203">
  <si>
    <t>Plant ID</t>
  </si>
  <si>
    <t>Plant Name</t>
  </si>
  <si>
    <t>Department</t>
  </si>
  <si>
    <t>Month</t>
  </si>
  <si>
    <t>Production MT</t>
  </si>
  <si>
    <t>Employees</t>
  </si>
  <si>
    <t>Power Cost ₹</t>
  </si>
  <si>
    <t>Downtime Hrs</t>
  </si>
  <si>
    <t>Shift</t>
  </si>
  <si>
    <t>P001</t>
  </si>
  <si>
    <t>Aonla</t>
  </si>
  <si>
    <t>Urea</t>
  </si>
  <si>
    <t>Jan</t>
  </si>
  <si>
    <t>A</t>
  </si>
  <si>
    <t>P002</t>
  </si>
  <si>
    <t>Ammonia</t>
  </si>
  <si>
    <t>P003</t>
  </si>
  <si>
    <t>Maintenance</t>
  </si>
  <si>
    <t>C</t>
  </si>
  <si>
    <t>P004</t>
  </si>
  <si>
    <t>Feb</t>
  </si>
  <si>
    <t>B</t>
  </si>
  <si>
    <t>P005</t>
  </si>
  <si>
    <t>P006</t>
  </si>
  <si>
    <t>P007</t>
  </si>
  <si>
    <t>Mar</t>
  </si>
  <si>
    <t>P008</t>
  </si>
  <si>
    <t>P009</t>
  </si>
  <si>
    <t>P010</t>
  </si>
  <si>
    <t>Apr</t>
  </si>
  <si>
    <t>P011</t>
  </si>
  <si>
    <t>P012</t>
  </si>
  <si>
    <t>P013</t>
  </si>
  <si>
    <t>May</t>
  </si>
  <si>
    <t>P014</t>
  </si>
  <si>
    <t>P015</t>
  </si>
  <si>
    <t>P016</t>
  </si>
  <si>
    <t>Phulpur</t>
  </si>
  <si>
    <t>P017</t>
  </si>
  <si>
    <t>P018</t>
  </si>
  <si>
    <t>P019</t>
  </si>
  <si>
    <t>P020</t>
  </si>
  <si>
    <t>P021</t>
  </si>
  <si>
    <t>P022</t>
  </si>
  <si>
    <t>P023</t>
  </si>
  <si>
    <t>P024</t>
  </si>
  <si>
    <t>P025</t>
  </si>
  <si>
    <t>P026</t>
  </si>
  <si>
    <t>P027</t>
  </si>
  <si>
    <t>P028</t>
  </si>
  <si>
    <t>P029</t>
  </si>
  <si>
    <t>P030</t>
  </si>
  <si>
    <t>P031</t>
  </si>
  <si>
    <t>Kalol</t>
  </si>
  <si>
    <t>P032</t>
  </si>
  <si>
    <t>P033</t>
  </si>
  <si>
    <t>P034</t>
  </si>
  <si>
    <t>P035</t>
  </si>
  <si>
    <t>P036</t>
  </si>
  <si>
    <t>P037</t>
  </si>
  <si>
    <t>P038</t>
  </si>
  <si>
    <t>P039</t>
  </si>
  <si>
    <t>P040</t>
  </si>
  <si>
    <t>P041</t>
  </si>
  <si>
    <t>P042</t>
  </si>
  <si>
    <t>P043</t>
  </si>
  <si>
    <t>P044</t>
  </si>
  <si>
    <t>P045</t>
  </si>
  <si>
    <t>P046</t>
  </si>
  <si>
    <t>Kandla</t>
  </si>
  <si>
    <t>P047</t>
  </si>
  <si>
    <t>P048</t>
  </si>
  <si>
    <t>P049</t>
  </si>
  <si>
    <t>P050</t>
  </si>
  <si>
    <t>P051</t>
  </si>
  <si>
    <t>P052</t>
  </si>
  <si>
    <t>P053</t>
  </si>
  <si>
    <t>P054</t>
  </si>
  <si>
    <t>P055</t>
  </si>
  <si>
    <t>P056</t>
  </si>
  <si>
    <t>P057</t>
  </si>
  <si>
    <t>P058</t>
  </si>
  <si>
    <t>P059</t>
  </si>
  <si>
    <t>P060</t>
  </si>
  <si>
    <t>P061</t>
  </si>
  <si>
    <t>Paradeep</t>
  </si>
  <si>
    <t>P062</t>
  </si>
  <si>
    <t>P063</t>
  </si>
  <si>
    <t>P064</t>
  </si>
  <si>
    <t>P065</t>
  </si>
  <si>
    <t>P066</t>
  </si>
  <si>
    <t>P067</t>
  </si>
  <si>
    <t>P068</t>
  </si>
  <si>
    <t>P069</t>
  </si>
  <si>
    <t>P070</t>
  </si>
  <si>
    <t>P071</t>
  </si>
  <si>
    <t>P072</t>
  </si>
  <si>
    <t>P073</t>
  </si>
  <si>
    <t>P074</t>
  </si>
  <si>
    <t>P075</t>
  </si>
  <si>
    <t>Basic Excel Exercises for IFFCO Junior Staff</t>
  </si>
  <si>
    <t>1. Sort Production MT Largest to Smallest</t>
  </si>
  <si>
    <t>2. Filter Plant Name = Aonla</t>
  </si>
  <si>
    <t>3. Filter Department = Maintenance</t>
  </si>
  <si>
    <t>4. Filter Shift = A</t>
  </si>
  <si>
    <t>5. Use SUM for total Production MT</t>
  </si>
  <si>
    <t>6. Use MAX for highest Production MT</t>
  </si>
  <si>
    <t>7. Use MIN for lowest Power Cost</t>
  </si>
  <si>
    <t>8. Use AVERAGE for Employees</t>
  </si>
  <si>
    <t>9. Use COUNT on Production MT</t>
  </si>
  <si>
    <t>10. Use COUNTA on Plant Name</t>
  </si>
  <si>
    <t>11. Use COUNTIF for Paradeep plant</t>
  </si>
  <si>
    <t>12. Use COUNTIF for Urea department</t>
  </si>
  <si>
    <t>Task</t>
  </si>
  <si>
    <t>Formula</t>
  </si>
  <si>
    <t>Total Production</t>
  </si>
  <si>
    <t>Max Production</t>
  </si>
  <si>
    <t>Min Power Cost</t>
  </si>
  <si>
    <t>Average Employees</t>
  </si>
  <si>
    <t>Count Production</t>
  </si>
  <si>
    <t>Count Plant Names</t>
  </si>
  <si>
    <t>Count Paradeep</t>
  </si>
  <si>
    <t>Count Urea</t>
  </si>
  <si>
    <t>Results</t>
  </si>
  <si>
    <t>Example Data</t>
  </si>
  <si>
    <t>Location</t>
  </si>
  <si>
    <t>Sales Amount</t>
  </si>
  <si>
    <t xml:space="preserve">EMPLOYEE NAME </t>
  </si>
  <si>
    <t>LOWER()</t>
  </si>
  <si>
    <t>UPPER()</t>
  </si>
  <si>
    <t>PROPER()</t>
  </si>
  <si>
    <t>Baroda</t>
  </si>
  <si>
    <t>2nd Largest Sales Amount</t>
  </si>
  <si>
    <t>ROGER JONES</t>
  </si>
  <si>
    <t>Sum</t>
  </si>
  <si>
    <t>Chandigarh</t>
  </si>
  <si>
    <t>LARGE()</t>
  </si>
  <si>
    <t>JIM MOTTS</t>
  </si>
  <si>
    <t>SumIf</t>
  </si>
  <si>
    <t>Chennai</t>
  </si>
  <si>
    <t>3rd Lowest Sales Amount</t>
  </si>
  <si>
    <t>LUKE MORRIS</t>
  </si>
  <si>
    <t>Gwalior</t>
  </si>
  <si>
    <t>SMALL()</t>
  </si>
  <si>
    <t>REBECCA VAN HOF</t>
  </si>
  <si>
    <t>Average</t>
  </si>
  <si>
    <t>Hyderabad</t>
  </si>
  <si>
    <t>MARY JOHNSON</t>
  </si>
  <si>
    <t>Average If</t>
  </si>
  <si>
    <t>Jaipur</t>
  </si>
  <si>
    <t>ELEONORA MORRELL</t>
  </si>
  <si>
    <t>Kochi</t>
  </si>
  <si>
    <t>MARK MORRISON</t>
  </si>
  <si>
    <t>Count</t>
  </si>
  <si>
    <t>aa</t>
  </si>
  <si>
    <t>xyz</t>
  </si>
  <si>
    <t>Gurgaon</t>
  </si>
  <si>
    <t>SAMUEL CARTER</t>
  </si>
  <si>
    <t>CountA</t>
  </si>
  <si>
    <t>abc</t>
  </si>
  <si>
    <t>x</t>
  </si>
  <si>
    <t>Noida</t>
  </si>
  <si>
    <t>JIM OVERMIRE</t>
  </si>
  <si>
    <t>Count Blank</t>
  </si>
  <si>
    <t>JAMES ADAMS</t>
  </si>
  <si>
    <t>Count If</t>
  </si>
  <si>
    <t>ANNIE MORRELL</t>
  </si>
  <si>
    <t>Maximum</t>
  </si>
  <si>
    <t>Minimum</t>
  </si>
  <si>
    <t>Absolute</t>
  </si>
  <si>
    <t>Even</t>
  </si>
  <si>
    <t>Odd</t>
  </si>
  <si>
    <t>Power</t>
  </si>
  <si>
    <r>
      <t>10</t>
    </r>
    <r>
      <rPr>
        <vertAlign val="superscript"/>
        <sz val="18"/>
        <color theme="1"/>
        <rFont val="Cambria"/>
        <family val="1"/>
        <scheme val="major"/>
      </rPr>
      <t>2</t>
    </r>
  </si>
  <si>
    <t>Exact</t>
  </si>
  <si>
    <t>ram</t>
  </si>
  <si>
    <t>Excel</t>
  </si>
  <si>
    <t>excel</t>
  </si>
  <si>
    <t>Trim</t>
  </si>
  <si>
    <t xml:space="preserve">     India  is     great   country</t>
  </si>
  <si>
    <t>Concatenate</t>
  </si>
  <si>
    <t>Mr.</t>
  </si>
  <si>
    <t>Ram</t>
  </si>
  <si>
    <t>Kumar</t>
  </si>
  <si>
    <t>Sharma</t>
  </si>
  <si>
    <t>Product Slno</t>
  </si>
  <si>
    <t>Left</t>
  </si>
  <si>
    <t>IND-MUB-2019</t>
  </si>
  <si>
    <t>Right</t>
  </si>
  <si>
    <t>USA-MAI-1918</t>
  </si>
  <si>
    <t>MID</t>
  </si>
  <si>
    <t>UAE-DUB-1917</t>
  </si>
  <si>
    <t>Len</t>
  </si>
  <si>
    <t>Ramesh Kumar</t>
  </si>
  <si>
    <t>Lower</t>
  </si>
  <si>
    <t>Upper</t>
  </si>
  <si>
    <t>Proper</t>
  </si>
  <si>
    <t>RAMESH KUMAR</t>
  </si>
  <si>
    <t>Now</t>
  </si>
  <si>
    <t>Today</t>
  </si>
  <si>
    <t>Day</t>
  </si>
  <si>
    <t>=TEXT(E40,"dddd")</t>
  </si>
  <si>
    <t>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</si>
</sst>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\ hh:mm"/>
    <numFmt numFmtId="165" formatCode="[$-14009]dd/mm/yyyy;@"/>
  </numFmts>
  <fonts count="18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b/>
      <sz val="12"/>
      <color theme="0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  <font>
      <b/>
      <sz val="12"/>
      <color rgb="FFFF0000"/>
      <name val="Cambria"/>
      <family val="1"/>
      <scheme val="major"/>
    </font>
    <font>
      <sz val="12"/>
      <color rgb="FFFF0000"/>
      <name val="Cambria"/>
      <family val="1"/>
      <scheme val="major"/>
    </font>
    <font>
      <sz val="18"/>
      <color theme="1"/>
      <name val="Cambria"/>
      <family val="1"/>
      <scheme val="major"/>
    </font>
    <font>
      <sz val="22"/>
      <color theme="1"/>
      <name val="Cambria"/>
      <family val="1"/>
      <scheme val="major"/>
    </font>
    <font>
      <sz val="16"/>
      <color theme="1"/>
      <name val="Cambria"/>
      <family val="1"/>
      <scheme val="major"/>
    </font>
    <font>
      <sz val="14"/>
      <color theme="1"/>
      <name val="Cambria"/>
      <family val="1"/>
      <scheme val="major"/>
    </font>
    <font>
      <sz val="20"/>
      <color theme="1"/>
      <name val="Cambria"/>
      <family val="1"/>
      <scheme val="major"/>
    </font>
    <font>
      <vertAlign val="superscript"/>
      <sz val="18"/>
      <color theme="1"/>
      <name val="Cambria"/>
      <family val="1"/>
      <scheme val="major"/>
    </font>
    <font>
      <u/>
      <sz val="11"/>
      <color theme="1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8596148564104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17" fillId="0" borderId="0" applyNumberFormat="0" applyFill="0" applyBorder="0" applyAlignment="0" applyProtection="0">
      <alignment vertical="top"/>
      <protection locked="0"/>
    </xf>
  </cellStyleXfs>
  <cellXfs count="41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2" borderId="0" xfId="1" applyFont="1" applyFill="1" applyAlignment="1">
      <alignment horizontal="center" vertical="center"/>
    </xf>
    <xf numFmtId="0" fontId="6" fillId="0" borderId="0" xfId="1" applyFont="1" applyAlignment="1">
      <alignment horizontal="center"/>
    </xf>
    <xf numFmtId="0" fontId="7" fillId="0" borderId="0" xfId="1" applyFont="1"/>
    <xf numFmtId="0" fontId="8" fillId="0" borderId="0" xfId="1" applyFont="1" applyAlignment="1">
      <alignment horizontal="center"/>
    </xf>
    <xf numFmtId="0" fontId="9" fillId="0" borderId="0" xfId="1" applyFont="1" applyAlignment="1">
      <alignment horizontal="center"/>
    </xf>
    <xf numFmtId="0" fontId="8" fillId="0" borderId="0" xfId="1" quotePrefix="1" applyFont="1" applyAlignment="1">
      <alignment horizontal="center"/>
    </xf>
    <xf numFmtId="0" fontId="7" fillId="3" borderId="1" xfId="2" applyFont="1" applyFill="1" applyBorder="1" applyAlignment="1">
      <alignment horizontal="center"/>
    </xf>
    <xf numFmtId="0" fontId="7" fillId="0" borderId="1" xfId="1" applyFont="1" applyBorder="1"/>
    <xf numFmtId="0" fontId="10" fillId="0" borderId="0" xfId="1" applyFont="1"/>
    <xf numFmtId="0" fontId="11" fillId="4" borderId="0" xfId="1" quotePrefix="1" applyFont="1" applyFill="1" applyAlignment="1">
      <alignment horizontal="center"/>
    </xf>
    <xf numFmtId="0" fontId="7" fillId="4" borderId="0" xfId="1" applyFont="1" applyFill="1" applyAlignment="1">
      <alignment horizontal="center"/>
    </xf>
    <xf numFmtId="0" fontId="10" fillId="4" borderId="0" xfId="1" applyFont="1" applyFill="1" applyAlignment="1">
      <alignment horizontal="center"/>
    </xf>
    <xf numFmtId="0" fontId="12" fillId="0" borderId="0" xfId="1" applyFont="1" applyAlignment="1">
      <alignment horizontal="center"/>
    </xf>
    <xf numFmtId="2" fontId="11" fillId="4" borderId="0" xfId="1" quotePrefix="1" applyNumberFormat="1" applyFont="1" applyFill="1" applyAlignment="1">
      <alignment horizontal="center"/>
    </xf>
    <xf numFmtId="0" fontId="13" fillId="4" borderId="0" xfId="1" applyFont="1" applyFill="1" applyAlignment="1">
      <alignment horizontal="center"/>
    </xf>
    <xf numFmtId="0" fontId="14" fillId="4" borderId="0" xfId="1" applyFont="1" applyFill="1" applyAlignment="1">
      <alignment horizontal="center"/>
    </xf>
    <xf numFmtId="0" fontId="15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6" fillId="5" borderId="0" xfId="1" applyFont="1" applyFill="1" applyAlignment="1">
      <alignment horizontal="center"/>
    </xf>
    <xf numFmtId="0" fontId="7" fillId="6" borderId="0" xfId="1" applyFont="1" applyFill="1" applyAlignment="1">
      <alignment horizontal="center"/>
    </xf>
    <xf numFmtId="0" fontId="7" fillId="7" borderId="0" xfId="1" applyFont="1" applyFill="1" applyAlignment="1">
      <alignment horizontal="center"/>
    </xf>
    <xf numFmtId="0" fontId="11" fillId="4" borderId="0" xfId="1" applyFont="1" applyFill="1" applyAlignment="1">
      <alignment horizontal="center"/>
    </xf>
    <xf numFmtId="0" fontId="11" fillId="4" borderId="1" xfId="1" applyFont="1" applyFill="1" applyBorder="1" applyAlignment="1">
      <alignment horizontal="center"/>
    </xf>
    <xf numFmtId="0" fontId="11" fillId="4" borderId="0" xfId="1" applyFont="1" applyFill="1" applyAlignment="1">
      <alignment horizontal="center" vertical="center"/>
    </xf>
    <xf numFmtId="0" fontId="17" fillId="0" borderId="0" xfId="3" applyAlignment="1" applyProtection="1"/>
    <xf numFmtId="0" fontId="7" fillId="0" borderId="0" xfId="1" applyFont="1" applyAlignment="1">
      <alignment horizontal="left"/>
    </xf>
    <xf numFmtId="164" fontId="11" fillId="4" borderId="0" xfId="1" quotePrefix="1" applyNumberFormat="1" applyFont="1" applyFill="1" applyAlignment="1">
      <alignment horizontal="center"/>
    </xf>
    <xf numFmtId="14" fontId="11" fillId="4" borderId="0" xfId="1" quotePrefix="1" applyNumberFormat="1" applyFont="1" applyFill="1" applyAlignment="1">
      <alignment horizontal="center"/>
    </xf>
    <xf numFmtId="165" fontId="11" fillId="4" borderId="0" xfId="1" applyNumberFormat="1" applyFont="1" applyFill="1" applyAlignment="1">
      <alignment horizontal="center"/>
    </xf>
    <xf numFmtId="0" fontId="8" fillId="0" borderId="0" xfId="1" applyFont="1"/>
    <xf numFmtId="0" fontId="7" fillId="0" borderId="0" xfId="1" applyFont="1" applyAlignment="1">
      <alignment horizontal="right"/>
    </xf>
    <xf numFmtId="14" fontId="7" fillId="0" borderId="0" xfId="1" applyNumberFormat="1" applyFont="1"/>
    <xf numFmtId="14" fontId="8" fillId="0" borderId="0" xfId="1" applyNumberFormat="1" applyFont="1"/>
    <xf numFmtId="0" fontId="15" fillId="0" borderId="0" xfId="1" applyFont="1" applyAlignment="1">
      <alignment horizontal="right"/>
    </xf>
    <xf numFmtId="0" fontId="7" fillId="0" borderId="0" xfId="1" quotePrefix="1" applyFont="1"/>
    <xf numFmtId="0" fontId="15" fillId="0" borderId="0" xfId="1" applyFont="1"/>
  </cellXfs>
  <cellStyles count="4">
    <cellStyle name="Hyperlink 2" xfId="3" xr:uid="{189DBE99-9B34-4319-8FD3-6E4DE824FB11}"/>
    <cellStyle name="Normal" xfId="0" builtinId="0"/>
    <cellStyle name="Normal 3" xfId="2" xr:uid="{E36210B3-4293-4E36-A322-E70EA15FDAC2}"/>
    <cellStyle name="Normal 4" xfId="1" xr:uid="{701E5792-EFAA-4E76-8E83-A1766AB4F416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1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7937</xdr:colOff>
      <xdr:row>0</xdr:row>
      <xdr:rowOff>7938</xdr:rowOff>
    </xdr:from>
    <xdr:to>
      <xdr:col>10</xdr:col>
      <xdr:colOff>484186</xdr:colOff>
      <xdr:row>1</xdr:row>
      <xdr:rowOff>164224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5206AAEA-41C9-4AE4-A466-90A7FF1A00EB}"/>
            </a:ext>
          </a:extLst>
        </xdr:cNvPr>
        <xdr:cNvSpPr/>
      </xdr:nvSpPr>
      <xdr:spPr>
        <a:xfrm>
          <a:off x="85407" y="9208"/>
          <a:ext cx="10210799" cy="348056"/>
        </a:xfrm>
        <a:prstGeom prst="rect">
          <a:avLst/>
        </a:prstGeom>
        <a:solidFill>
          <a:srgbClr val="00B050"/>
        </a:solidFill>
        <a:ln>
          <a:noFill/>
        </a:ln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IN" sz="1600" b="1"/>
            <a:t>BASIC FORMULAS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test/Desktop/Advanced%20MS%20Excel%202016%20Training/Geographic_Heat_Map_India_v4.xlsx" TargetMode="External"/><Relationship Id="rId1" Type="http://schemas.openxmlformats.org/officeDocument/2006/relationships/externalLinkPath" Target="/Users/test/Desktop/Advanced%20MS%20Excel%202016%20Training/Geographic_Heat_Map_India_v4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test/Desktop/Data%20Management%20and%20Analysis.xlsx" TargetMode="External"/><Relationship Id="rId1" Type="http://schemas.openxmlformats.org/officeDocument/2006/relationships/externalLinkPath" Target="/Users/test/Desktop/Data%20Management%20and%20Analysis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Naveen%20Mishra\Desktop\Intermediate%20-MS-Excel-Training-File-2025.xlsx" TargetMode="External"/><Relationship Id="rId1" Type="http://schemas.openxmlformats.org/officeDocument/2006/relationships/externalLinkPath" Target="Intermediate%20-MS-Excel-Training-File-2025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test/Desktop/Excel-Training-File-2021-1.xlsx" TargetMode="External"/><Relationship Id="rId1" Type="http://schemas.openxmlformats.org/officeDocument/2006/relationships/externalLinkPath" Target="/Users/test/Desktop/Excel-Training-File-2021-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Geographic_Heat_Map"/>
      <sheetName val="Data"/>
    </sheetNames>
    <sheetDataSet>
      <sheetData sheetId="0"/>
      <sheetData sheetId="1">
        <row r="373">
          <cell r="IB373">
            <v>31000</v>
          </cell>
        </row>
        <row r="374">
          <cell r="IB374">
            <v>18000</v>
          </cell>
        </row>
        <row r="375">
          <cell r="IB375">
            <v>17000</v>
          </cell>
        </row>
        <row r="376">
          <cell r="IB376">
            <v>2000</v>
          </cell>
        </row>
        <row r="377">
          <cell r="IB377">
            <v>27000</v>
          </cell>
        </row>
        <row r="378">
          <cell r="IB378">
            <v>11000</v>
          </cell>
        </row>
        <row r="379">
          <cell r="IB379">
            <v>26000</v>
          </cell>
        </row>
        <row r="380">
          <cell r="IB380">
            <v>21000</v>
          </cell>
        </row>
        <row r="381">
          <cell r="IB381">
            <v>12000</v>
          </cell>
        </row>
        <row r="382">
          <cell r="IB382">
            <v>20000</v>
          </cell>
        </row>
        <row r="383">
          <cell r="IB383">
            <v>7000</v>
          </cell>
        </row>
        <row r="384">
          <cell r="IB384">
            <v>5000</v>
          </cell>
        </row>
        <row r="385">
          <cell r="IB385">
            <v>16000</v>
          </cell>
        </row>
        <row r="386">
          <cell r="IB386">
            <v>29000</v>
          </cell>
        </row>
        <row r="387">
          <cell r="IB387">
            <v>13000</v>
          </cell>
        </row>
        <row r="388">
          <cell r="IB388">
            <v>14000</v>
          </cell>
        </row>
        <row r="389">
          <cell r="IB389">
            <v>15000</v>
          </cell>
        </row>
        <row r="390">
          <cell r="IB390">
            <v>22000</v>
          </cell>
        </row>
        <row r="391">
          <cell r="IB391">
            <v>23000</v>
          </cell>
        </row>
        <row r="392">
          <cell r="IB392">
            <v>24000</v>
          </cell>
        </row>
        <row r="393">
          <cell r="IB393">
            <v>25000</v>
          </cell>
        </row>
        <row r="394">
          <cell r="IB394">
            <v>28000</v>
          </cell>
        </row>
        <row r="395">
          <cell r="IB395">
            <v>30000</v>
          </cell>
        </row>
        <row r="396">
          <cell r="IB396">
            <v>33000</v>
          </cell>
        </row>
        <row r="397">
          <cell r="IB397">
            <v>35000</v>
          </cell>
        </row>
        <row r="398">
          <cell r="IB398">
            <v>36000</v>
          </cell>
        </row>
        <row r="399">
          <cell r="IB399">
            <v>6000</v>
          </cell>
        </row>
        <row r="400">
          <cell r="IB400">
            <v>1000</v>
          </cell>
        </row>
        <row r="401">
          <cell r="IB401">
            <v>9000</v>
          </cell>
        </row>
        <row r="402">
          <cell r="IB402">
            <v>10000</v>
          </cell>
        </row>
        <row r="403">
          <cell r="IB403">
            <v>19000</v>
          </cell>
        </row>
        <row r="404">
          <cell r="IB404">
            <v>3000</v>
          </cell>
        </row>
        <row r="405">
          <cell r="IB405">
            <v>34000</v>
          </cell>
        </row>
        <row r="406">
          <cell r="IB406">
            <v>4000</v>
          </cell>
        </row>
        <row r="407">
          <cell r="IB407">
            <v>8000</v>
          </cell>
        </row>
        <row r="408">
          <cell r="IB408">
            <v>32000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Date Format"/>
      <sheetName val="exped"/>
      <sheetName val="Emp"/>
      <sheetName val="Cond Formating exercise"/>
      <sheetName val="Diagnostics Analytics "/>
      <sheetName val="Vlookup"/>
      <sheetName val="Predictive analytics Forcast"/>
      <sheetName val="Employee Performance"/>
      <sheetName val="Fedback Point data"/>
      <sheetName val="State Wise data"/>
      <sheetName val="Sheet1"/>
      <sheetName val="Sheet2"/>
      <sheetName val="Sales Data"/>
      <sheetName val="Geographic_Heat_Map"/>
      <sheetName val="WorldMap"/>
      <sheetName val="Data"/>
      <sheetName val="Data Management and Analysis"/>
      <sheetName val="Sheet3"/>
    </sheetNames>
    <sheetDataSet>
      <sheetData sheetId="0"/>
      <sheetData sheetId="1"/>
      <sheetData sheetId="2"/>
      <sheetData sheetId="3"/>
      <sheetData sheetId="4">
        <row r="3">
          <cell r="D3" t="str">
            <v xml:space="preserve">New Customers </v>
          </cell>
        </row>
      </sheetData>
      <sheetData sheetId="5"/>
      <sheetData sheetId="6">
        <row r="2">
          <cell r="T2" t="str">
            <v xml:space="preserve">Desktop 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1">
          <cell r="A1" t="str">
            <v>Country</v>
          </cell>
        </row>
      </sheetData>
      <sheetData sheetId="15"/>
      <sheetData sheetId="16" refreshError="1"/>
      <sheetData sheetId="1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ex"/>
      <sheetName val="Number Formating"/>
      <sheetName val="Address"/>
      <sheetName val="FLASH FILL"/>
      <sheetName val="VARIENCE ANALYSIS"/>
      <sheetName val="ADVANCED CONDITIONAL FORMATING"/>
      <sheetName val="ADVANCED FILTER"/>
      <sheetName val="Sheet4"/>
      <sheetName val="EMPLOYEE"/>
      <sheetName val="CUSTOM SORT"/>
      <sheetName val="CELL REFERENCES"/>
      <sheetName val="BASIC FORMULAS"/>
      <sheetName val="COUNTIF"/>
      <sheetName val="EXACT"/>
      <sheetName val="ROUND"/>
      <sheetName val="DATE Function"/>
      <sheetName val="RANK"/>
      <sheetName val="TRIM Demo"/>
      <sheetName val="IF Functions &amp; AND OR Tests"/>
      <sheetName val="Emp Details "/>
      <sheetName val="NESTED IF"/>
      <sheetName val="Material Data"/>
      <sheetName val="hdataSheet"/>
      <sheetName val="Material Master"/>
      <sheetName val="Scenario Summary"/>
      <sheetName val="Scenario Summary 2"/>
      <sheetName val="Sheet3"/>
      <sheetName val="Dynamic Vlookup"/>
      <sheetName val="Index &amp; Match Function "/>
      <sheetName val="Reverse Vlookup"/>
      <sheetName val="Chart2"/>
      <sheetName val="Graphs"/>
      <sheetName val="Functions"/>
      <sheetName val="Dashboard"/>
      <sheetName val="Sheet6"/>
      <sheetName val="Sheet5"/>
      <sheetName val="SalesData"/>
      <sheetName val="Gantt Chart"/>
      <sheetName val="3D Column Chart"/>
      <sheetName val="Goal Seek "/>
      <sheetName val="Data Validation"/>
      <sheetName val="Grouping"/>
      <sheetName val="Shortcut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1">
          <cell r="B1" t="str">
            <v>Price</v>
          </cell>
          <cell r="C1" t="str">
            <v>BQ No</v>
          </cell>
          <cell r="D1" t="str">
            <v>Quantity</v>
          </cell>
        </row>
      </sheetData>
      <sheetData sheetId="24"/>
      <sheetData sheetId="25"/>
      <sheetData sheetId="26"/>
      <sheetData sheetId="27"/>
      <sheetData sheetId="28"/>
      <sheetData sheetId="29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Index"/>
      <sheetName val="Sheet1"/>
      <sheetName val="FILL SERIES"/>
      <sheetName val="Address"/>
      <sheetName val="FLASH FILL"/>
      <sheetName val="CUSTOM FORMATING"/>
      <sheetName val="VARIENCE ANALYSIS"/>
      <sheetName val="ADVANCED CONDITIONAL FORMATING"/>
      <sheetName val="ADVANCED FILTER"/>
      <sheetName val="Sheet4"/>
      <sheetName val="EMPLOYEE"/>
      <sheetName val="CUSTOM SORT"/>
      <sheetName val="CELL REFERENCES"/>
      <sheetName val="BASIC FORMULAS"/>
      <sheetName val="Sheet7"/>
      <sheetName val="COUNTIF"/>
      <sheetName val="EXACT"/>
      <sheetName val="ROUND"/>
      <sheetName val="DATE Function"/>
      <sheetName val="RANK"/>
      <sheetName val="TRIM Demo"/>
      <sheetName val="Formula Link Sheet"/>
      <sheetName val="IF Functions &amp; AND OR Tests"/>
      <sheetName val="Emp Details "/>
      <sheetName val="NESTED IF"/>
      <sheetName val="Material Data"/>
      <sheetName val="hdataSheet"/>
      <sheetName val="Material Master"/>
      <sheetName val="Sheet3"/>
      <sheetName val="Dynamic Vlookup"/>
      <sheetName val="Index &amp; Match Function "/>
      <sheetName val="Reverse Vlookup"/>
      <sheetName val="Graphs"/>
      <sheetName val="Functions"/>
      <sheetName val="Dashboard"/>
      <sheetName val="Sheet6"/>
      <sheetName val="Sheet5"/>
      <sheetName val="SalesData"/>
      <sheetName val="Employee Search Form "/>
      <sheetName val="Gantt Chart"/>
      <sheetName val="3D Column Chart"/>
      <sheetName val="Goal Seek "/>
      <sheetName val="Data Validation"/>
      <sheetName val="Grouping"/>
      <sheetName val="Shortcut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>
        <row r="1">
          <cell r="B1" t="str">
            <v>Price</v>
          </cell>
          <cell r="C1" t="str">
            <v>BQ No</v>
          </cell>
          <cell r="D1" t="str">
            <v>Quantity</v>
          </cell>
        </row>
      </sheetData>
      <sheetData sheetId="28"/>
      <sheetData sheetId="29"/>
      <sheetData sheetId="30"/>
      <sheetData sheetId="31"/>
      <sheetData sheetId="32">
        <row r="3">
          <cell r="C3" t="str">
            <v>Cost
(Rs. Lacs)</v>
          </cell>
        </row>
      </sheetData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CDB93D-1C1B-40B2-A935-044B77CE37C1}">
  <dimension ref="B3:W234"/>
  <sheetViews>
    <sheetView showGridLines="0" tabSelected="1" zoomScale="120" zoomScaleNormal="120" workbookViewId="0">
      <pane ySplit="2" topLeftCell="A3" activePane="bottomLeft" state="frozen"/>
      <selection pane="bottomLeft" activeCell="D5" sqref="D5"/>
    </sheetView>
  </sheetViews>
  <sheetFormatPr defaultColWidth="9.54296875" defaultRowHeight="15" x14ac:dyDescent="0.3"/>
  <cols>
    <col min="1" max="1" width="1.08984375" style="7" customWidth="1"/>
    <col min="2" max="2" width="14.26953125" style="7" customWidth="1"/>
    <col min="3" max="3" width="1.7265625" style="7" customWidth="1"/>
    <col min="4" max="4" width="36.81640625" style="7" customWidth="1"/>
    <col min="5" max="5" width="26.26953125" style="35" customWidth="1"/>
    <col min="6" max="6" width="22" style="7" customWidth="1"/>
    <col min="7" max="7" width="11.54296875" style="7" customWidth="1"/>
    <col min="8" max="8" width="11.453125" style="7" customWidth="1"/>
    <col min="9" max="9" width="6.81640625" style="7" customWidth="1"/>
    <col min="10" max="10" width="9" style="7" customWidth="1"/>
    <col min="11" max="11" width="6.08984375" style="7" bestFit="1" customWidth="1"/>
    <col min="12" max="13" width="9.54296875" style="7"/>
    <col min="14" max="14" width="22.453125" style="7" customWidth="1"/>
    <col min="15" max="15" width="16.7265625" style="7" bestFit="1" customWidth="1"/>
    <col min="16" max="19" width="9.54296875" style="7"/>
    <col min="20" max="20" width="24.453125" style="7" customWidth="1"/>
    <col min="21" max="21" width="19.7265625" style="7" customWidth="1"/>
    <col min="22" max="22" width="22.453125" style="7" bestFit="1" customWidth="1"/>
    <col min="23" max="23" width="21.26953125" style="7" customWidth="1"/>
    <col min="24" max="16384" width="9.54296875" style="7"/>
  </cols>
  <sheetData>
    <row r="3" spans="2:23" x14ac:dyDescent="0.3">
      <c r="B3" s="5" t="s">
        <v>114</v>
      </c>
      <c r="C3" s="6"/>
      <c r="D3" s="5" t="s">
        <v>123</v>
      </c>
      <c r="E3" s="5" t="s">
        <v>124</v>
      </c>
      <c r="F3" s="5"/>
      <c r="G3" s="5"/>
      <c r="H3" s="5"/>
      <c r="I3" s="5"/>
      <c r="J3" s="5"/>
      <c r="K3" s="5"/>
      <c r="N3" s="5" t="s">
        <v>125</v>
      </c>
      <c r="O3" s="5" t="s">
        <v>126</v>
      </c>
      <c r="T3" s="5" t="s">
        <v>127</v>
      </c>
      <c r="U3" s="5" t="s">
        <v>128</v>
      </c>
      <c r="V3" s="5" t="s">
        <v>129</v>
      </c>
      <c r="W3" s="5" t="s">
        <v>130</v>
      </c>
    </row>
    <row r="4" spans="2:23" ht="7.75" customHeight="1" x14ac:dyDescent="0.3">
      <c r="B4" s="8"/>
      <c r="C4" s="8"/>
      <c r="D4" s="9"/>
      <c r="E4" s="8"/>
      <c r="F4" s="8"/>
      <c r="G4" s="10"/>
      <c r="H4" s="8"/>
      <c r="I4" s="8"/>
      <c r="J4" s="8"/>
      <c r="K4" s="8"/>
      <c r="N4" s="11" t="s">
        <v>131</v>
      </c>
      <c r="O4" s="12">
        <v>60000</v>
      </c>
      <c r="Q4" s="13" t="s">
        <v>132</v>
      </c>
      <c r="T4" s="12" t="s">
        <v>133</v>
      </c>
      <c r="U4" s="12" t="str">
        <f>LOWER(T4)</f>
        <v>roger jones</v>
      </c>
      <c r="V4" s="12" t="str">
        <f>UPPER(U4)</f>
        <v>ROGER JONES</v>
      </c>
      <c r="W4" s="12" t="str">
        <f>PROPER(T4)</f>
        <v>Roger Jones</v>
      </c>
    </row>
    <row r="5" spans="2:23" ht="30" customHeight="1" x14ac:dyDescent="0.45">
      <c r="B5" s="5" t="s">
        <v>134</v>
      </c>
      <c r="C5" s="6"/>
      <c r="D5" s="14"/>
      <c r="E5" s="15">
        <v>1000</v>
      </c>
      <c r="F5" s="15">
        <f t="shared" ref="F5:K5" si="0">E5+1000</f>
        <v>2000</v>
      </c>
      <c r="G5" s="15">
        <f t="shared" si="0"/>
        <v>3000</v>
      </c>
      <c r="H5" s="15">
        <f t="shared" si="0"/>
        <v>4000</v>
      </c>
      <c r="I5" s="15">
        <f t="shared" si="0"/>
        <v>5000</v>
      </c>
      <c r="J5" s="15">
        <f t="shared" si="0"/>
        <v>6000</v>
      </c>
      <c r="K5" s="15">
        <f t="shared" si="0"/>
        <v>7000</v>
      </c>
      <c r="N5" s="11" t="s">
        <v>135</v>
      </c>
      <c r="O5" s="12">
        <v>95000</v>
      </c>
      <c r="P5" s="7" t="s">
        <v>136</v>
      </c>
      <c r="Q5" s="7">
        <f>LARGE(O4:O12,2)</f>
        <v>140000</v>
      </c>
      <c r="T5" s="12" t="s">
        <v>137</v>
      </c>
      <c r="U5" s="12" t="str">
        <f t="shared" ref="U5:U14" si="1">LOWER(T5)</f>
        <v>jim motts</v>
      </c>
      <c r="V5" s="12" t="str">
        <f t="shared" ref="V5:V14" si="2">UPPER(U5)</f>
        <v>JIM MOTTS</v>
      </c>
      <c r="W5" s="12" t="str">
        <f t="shared" ref="W5:W14" si="3">PROPER(T5)</f>
        <v>Jim Motts</v>
      </c>
    </row>
    <row r="6" spans="2:23" ht="30" customHeight="1" x14ac:dyDescent="0.45">
      <c r="B6" s="5" t="s">
        <v>138</v>
      </c>
      <c r="C6" s="6"/>
      <c r="D6" s="14"/>
      <c r="E6" s="15">
        <v>3000</v>
      </c>
      <c r="F6" s="15">
        <v>1000</v>
      </c>
      <c r="G6" s="15">
        <v>3000</v>
      </c>
      <c r="H6" s="16">
        <v>5000</v>
      </c>
      <c r="I6" s="15">
        <v>2000</v>
      </c>
      <c r="J6" s="16">
        <v>6000</v>
      </c>
      <c r="K6" s="15">
        <v>2000</v>
      </c>
      <c r="N6" s="11" t="s">
        <v>139</v>
      </c>
      <c r="O6" s="12">
        <v>140000</v>
      </c>
      <c r="Q6" s="13" t="s">
        <v>140</v>
      </c>
      <c r="T6" s="12" t="s">
        <v>141</v>
      </c>
      <c r="U6" s="12" t="str">
        <f t="shared" si="1"/>
        <v>luke morris</v>
      </c>
      <c r="V6" s="12" t="str">
        <f t="shared" si="2"/>
        <v>LUKE MORRIS</v>
      </c>
      <c r="W6" s="12" t="str">
        <f t="shared" si="3"/>
        <v>Luke Morris</v>
      </c>
    </row>
    <row r="7" spans="2:23" ht="10.25" customHeight="1" x14ac:dyDescent="0.55000000000000004">
      <c r="B7" s="6"/>
      <c r="C7" s="6"/>
      <c r="D7" s="17"/>
      <c r="E7" s="17"/>
      <c r="F7" s="17"/>
      <c r="G7" s="17"/>
      <c r="H7" s="17"/>
      <c r="I7" s="17"/>
      <c r="J7" s="17"/>
      <c r="K7" s="17"/>
      <c r="N7" s="11" t="s">
        <v>142</v>
      </c>
      <c r="O7" s="12">
        <v>190000</v>
      </c>
      <c r="P7" s="7" t="s">
        <v>143</v>
      </c>
      <c r="Q7" s="7">
        <f>SMALL(O4:O12,3)</f>
        <v>60000</v>
      </c>
      <c r="T7" s="12" t="s">
        <v>144</v>
      </c>
      <c r="U7" s="12" t="str">
        <f t="shared" si="1"/>
        <v>rebecca van hof</v>
      </c>
      <c r="V7" s="12" t="str">
        <f t="shared" si="2"/>
        <v>REBECCA VAN HOF</v>
      </c>
      <c r="W7" s="12" t="str">
        <f t="shared" si="3"/>
        <v>Rebecca Van Hof</v>
      </c>
    </row>
    <row r="8" spans="2:23" ht="30" customHeight="1" x14ac:dyDescent="0.45">
      <c r="B8" s="5" t="s">
        <v>145</v>
      </c>
      <c r="C8" s="6"/>
      <c r="D8" s="18"/>
      <c r="E8" s="19">
        <v>88</v>
      </c>
      <c r="F8" s="19">
        <v>77</v>
      </c>
      <c r="G8" s="19">
        <v>50</v>
      </c>
      <c r="H8" s="19">
        <v>39</v>
      </c>
      <c r="I8" s="19">
        <v>28</v>
      </c>
      <c r="J8" s="19">
        <v>80</v>
      </c>
      <c r="K8" s="19">
        <v>69</v>
      </c>
      <c r="N8" s="11" t="s">
        <v>146</v>
      </c>
      <c r="O8" s="12">
        <v>120000</v>
      </c>
      <c r="T8" s="12" t="s">
        <v>147</v>
      </c>
      <c r="U8" s="12" t="str">
        <f t="shared" si="1"/>
        <v>mary johnson</v>
      </c>
      <c r="V8" s="12" t="str">
        <f t="shared" si="2"/>
        <v>MARY JOHNSON</v>
      </c>
      <c r="W8" s="12" t="str">
        <f t="shared" si="3"/>
        <v>Mary Johnson</v>
      </c>
    </row>
    <row r="9" spans="2:23" ht="30" customHeight="1" x14ac:dyDescent="0.45">
      <c r="B9" s="5" t="s">
        <v>148</v>
      </c>
      <c r="C9" s="6"/>
      <c r="D9" s="14"/>
      <c r="E9" s="19">
        <v>88</v>
      </c>
      <c r="F9" s="19">
        <v>77</v>
      </c>
      <c r="G9" s="19">
        <v>66</v>
      </c>
      <c r="H9" s="19">
        <v>55</v>
      </c>
      <c r="I9" s="19">
        <v>44</v>
      </c>
      <c r="J9" s="19">
        <v>33</v>
      </c>
      <c r="K9" s="19">
        <v>22</v>
      </c>
      <c r="N9" s="11" t="s">
        <v>149</v>
      </c>
      <c r="O9" s="12">
        <v>98765</v>
      </c>
      <c r="T9" s="12" t="s">
        <v>150</v>
      </c>
      <c r="U9" s="12" t="str">
        <f t="shared" si="1"/>
        <v>eleonora morrell</v>
      </c>
      <c r="V9" s="12" t="str">
        <f t="shared" si="2"/>
        <v>ELEONORA MORRELL</v>
      </c>
      <c r="W9" s="12" t="str">
        <f t="shared" si="3"/>
        <v>Eleonora Morrell</v>
      </c>
    </row>
    <row r="10" spans="2:23" ht="7.25" customHeight="1" x14ac:dyDescent="0.3">
      <c r="E10" s="7"/>
      <c r="N10" s="11" t="s">
        <v>151</v>
      </c>
      <c r="O10" s="12">
        <v>23456</v>
      </c>
      <c r="T10" s="12" t="s">
        <v>152</v>
      </c>
      <c r="U10" s="12" t="str">
        <f t="shared" si="1"/>
        <v>mark morrison</v>
      </c>
      <c r="V10" s="12" t="str">
        <f t="shared" si="2"/>
        <v>MARK MORRISON</v>
      </c>
      <c r="W10" s="12" t="str">
        <f t="shared" si="3"/>
        <v>Mark Morrison</v>
      </c>
    </row>
    <row r="11" spans="2:23" ht="30" customHeight="1" x14ac:dyDescent="0.45">
      <c r="B11" s="5" t="s">
        <v>153</v>
      </c>
      <c r="C11" s="6"/>
      <c r="D11" s="14"/>
      <c r="E11" s="20">
        <v>9</v>
      </c>
      <c r="F11" s="20">
        <v>80</v>
      </c>
      <c r="G11" s="20">
        <v>999</v>
      </c>
      <c r="H11" s="20" t="s">
        <v>154</v>
      </c>
      <c r="I11" s="20">
        <v>999</v>
      </c>
      <c r="J11" s="20" t="s">
        <v>155</v>
      </c>
      <c r="K11" s="20">
        <v>9</v>
      </c>
      <c r="N11" s="11" t="s">
        <v>156</v>
      </c>
      <c r="O11" s="12">
        <v>98765</v>
      </c>
      <c r="T11" s="12" t="s">
        <v>157</v>
      </c>
      <c r="U11" s="12" t="str">
        <f t="shared" si="1"/>
        <v>samuel carter</v>
      </c>
      <c r="V11" s="12" t="str">
        <f t="shared" si="2"/>
        <v>SAMUEL CARTER</v>
      </c>
      <c r="W11" s="12" t="str">
        <f t="shared" si="3"/>
        <v>Samuel Carter</v>
      </c>
    </row>
    <row r="12" spans="2:23" ht="30" customHeight="1" x14ac:dyDescent="0.45">
      <c r="B12" s="5" t="s">
        <v>158</v>
      </c>
      <c r="C12" s="6"/>
      <c r="D12" s="14"/>
      <c r="E12" s="20">
        <v>9</v>
      </c>
      <c r="F12" s="20" t="s">
        <v>159</v>
      </c>
      <c r="G12" s="20">
        <v>999</v>
      </c>
      <c r="H12" s="20" t="s">
        <v>154</v>
      </c>
      <c r="I12" s="20">
        <v>999</v>
      </c>
      <c r="J12" s="20" t="s">
        <v>160</v>
      </c>
      <c r="K12" s="20">
        <v>9</v>
      </c>
      <c r="N12" s="11" t="s">
        <v>161</v>
      </c>
      <c r="O12" s="12">
        <v>12346</v>
      </c>
      <c r="T12" s="12" t="s">
        <v>162</v>
      </c>
      <c r="U12" s="12" t="str">
        <f t="shared" si="1"/>
        <v>jim overmire</v>
      </c>
      <c r="V12" s="12" t="str">
        <f t="shared" si="2"/>
        <v>JIM OVERMIRE</v>
      </c>
      <c r="W12" s="12" t="str">
        <f t="shared" si="3"/>
        <v>Jim Overmire</v>
      </c>
    </row>
    <row r="13" spans="2:23" ht="30" customHeight="1" x14ac:dyDescent="0.45">
      <c r="B13" s="5" t="s">
        <v>163</v>
      </c>
      <c r="C13" s="6"/>
      <c r="D13" s="14"/>
      <c r="E13" s="20">
        <v>9</v>
      </c>
      <c r="F13" s="20" t="s">
        <v>159</v>
      </c>
      <c r="G13" s="20">
        <v>67</v>
      </c>
      <c r="H13" s="20"/>
      <c r="I13" s="20"/>
      <c r="J13" s="20"/>
      <c r="K13" s="20">
        <v>9</v>
      </c>
      <c r="T13" s="12" t="s">
        <v>164</v>
      </c>
      <c r="U13" s="12" t="str">
        <f t="shared" si="1"/>
        <v>james adams</v>
      </c>
      <c r="V13" s="12" t="str">
        <f t="shared" si="2"/>
        <v>JAMES ADAMS</v>
      </c>
      <c r="W13" s="12" t="str">
        <f t="shared" si="3"/>
        <v>James Adams</v>
      </c>
    </row>
    <row r="14" spans="2:23" ht="30" customHeight="1" x14ac:dyDescent="0.45">
      <c r="B14" s="5" t="s">
        <v>165</v>
      </c>
      <c r="C14" s="6"/>
      <c r="D14" s="14"/>
      <c r="E14" s="20">
        <v>5</v>
      </c>
      <c r="F14" s="20">
        <v>55</v>
      </c>
      <c r="G14" s="20">
        <v>5655</v>
      </c>
      <c r="H14" s="20">
        <v>1234</v>
      </c>
      <c r="I14" s="20">
        <v>55</v>
      </c>
      <c r="J14" s="20">
        <v>75</v>
      </c>
      <c r="K14" s="20">
        <v>20</v>
      </c>
      <c r="T14" s="12" t="s">
        <v>166</v>
      </c>
      <c r="U14" s="12" t="str">
        <f t="shared" si="1"/>
        <v>annie morrell</v>
      </c>
      <c r="V14" s="12" t="str">
        <f t="shared" si="2"/>
        <v>ANNIE MORRELL</v>
      </c>
      <c r="W14" s="12" t="str">
        <f t="shared" si="3"/>
        <v>Annie Morrell</v>
      </c>
    </row>
    <row r="15" spans="2:23" ht="7.75" customHeight="1" x14ac:dyDescent="0.5">
      <c r="B15" s="6"/>
      <c r="C15" s="6"/>
      <c r="D15" s="21"/>
      <c r="E15" s="22"/>
      <c r="F15" s="22"/>
      <c r="G15" s="22"/>
      <c r="H15" s="22"/>
      <c r="I15" s="22"/>
      <c r="J15" s="22"/>
      <c r="K15" s="22"/>
    </row>
    <row r="16" spans="2:23" ht="30" customHeight="1" x14ac:dyDescent="0.45">
      <c r="B16" s="5" t="s">
        <v>167</v>
      </c>
      <c r="C16" s="6"/>
      <c r="D16" s="14"/>
      <c r="E16" s="20">
        <v>-99</v>
      </c>
      <c r="F16" s="20">
        <v>-9</v>
      </c>
      <c r="G16" s="20" t="s">
        <v>160</v>
      </c>
      <c r="H16" s="20">
        <v>9</v>
      </c>
      <c r="I16" s="20">
        <v>19</v>
      </c>
      <c r="J16" s="20">
        <v>29</v>
      </c>
      <c r="K16" s="20">
        <v>39</v>
      </c>
    </row>
    <row r="17" spans="2:12" ht="30" customHeight="1" x14ac:dyDescent="0.45">
      <c r="B17" s="5" t="s">
        <v>168</v>
      </c>
      <c r="C17" s="6"/>
      <c r="D17" s="14"/>
      <c r="E17" s="20">
        <v>-99</v>
      </c>
      <c r="F17" s="20">
        <v>-9</v>
      </c>
      <c r="G17" s="20">
        <v>0</v>
      </c>
      <c r="H17" s="20">
        <v>9</v>
      </c>
      <c r="I17" s="20">
        <v>19</v>
      </c>
      <c r="J17" s="20">
        <v>29</v>
      </c>
      <c r="K17" s="20">
        <v>39</v>
      </c>
    </row>
    <row r="18" spans="2:12" ht="7.75" customHeight="1" x14ac:dyDescent="0.3">
      <c r="B18" s="6"/>
      <c r="C18" s="6"/>
      <c r="D18" s="22"/>
      <c r="E18" s="22"/>
      <c r="F18" s="22"/>
      <c r="G18" s="22"/>
      <c r="H18" s="22"/>
      <c r="I18" s="22"/>
      <c r="J18" s="22"/>
      <c r="K18" s="22"/>
    </row>
    <row r="19" spans="2:12" ht="30" hidden="1" customHeight="1" x14ac:dyDescent="0.3">
      <c r="B19" s="23" t="s">
        <v>169</v>
      </c>
      <c r="C19" s="6"/>
      <c r="D19" s="24"/>
      <c r="E19" s="25">
        <v>-50</v>
      </c>
      <c r="F19" s="25">
        <v>50</v>
      </c>
      <c r="G19" s="25"/>
      <c r="H19" s="25"/>
      <c r="I19" s="25"/>
      <c r="J19" s="25"/>
      <c r="K19" s="25"/>
    </row>
    <row r="20" spans="2:12" ht="30" hidden="1" customHeight="1" x14ac:dyDescent="0.3">
      <c r="B20" s="23" t="s">
        <v>170</v>
      </c>
      <c r="C20" s="6"/>
      <c r="D20" s="24"/>
      <c r="E20" s="25">
        <v>95</v>
      </c>
      <c r="F20" s="25">
        <f>EVEN(96)</f>
        <v>96</v>
      </c>
      <c r="G20" s="25"/>
      <c r="H20" s="25"/>
      <c r="I20" s="25"/>
      <c r="J20" s="25"/>
      <c r="K20" s="25"/>
    </row>
    <row r="21" spans="2:12" ht="30" hidden="1" customHeight="1" x14ac:dyDescent="0.3">
      <c r="B21" s="23" t="s">
        <v>171</v>
      </c>
      <c r="C21" s="6"/>
      <c r="D21" s="24"/>
      <c r="E21" s="25">
        <v>96</v>
      </c>
      <c r="F21" s="25"/>
      <c r="G21" s="25"/>
      <c r="H21" s="25"/>
      <c r="I21" s="25"/>
      <c r="J21" s="25"/>
      <c r="K21" s="25"/>
    </row>
    <row r="22" spans="2:12" ht="30" customHeight="1" x14ac:dyDescent="0.45">
      <c r="B22" s="5" t="s">
        <v>172</v>
      </c>
      <c r="C22" s="6"/>
      <c r="D22" s="14"/>
      <c r="E22" s="26">
        <f>10^2</f>
        <v>100</v>
      </c>
      <c r="F22" s="14" t="s">
        <v>173</v>
      </c>
      <c r="G22" s="26"/>
      <c r="H22" s="26"/>
      <c r="I22" s="26"/>
      <c r="J22" s="26"/>
      <c r="K22" s="26"/>
    </row>
    <row r="23" spans="2:12" ht="6" customHeight="1" x14ac:dyDescent="0.3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</row>
    <row r="24" spans="2:12" ht="30" customHeight="1" x14ac:dyDescent="0.45">
      <c r="B24" s="5" t="s">
        <v>174</v>
      </c>
      <c r="C24" s="6"/>
      <c r="D24" s="14"/>
      <c r="E24" s="27" t="s">
        <v>175</v>
      </c>
      <c r="F24" s="27" t="s">
        <v>175</v>
      </c>
      <c r="G24" s="26"/>
      <c r="H24" s="26"/>
      <c r="I24" s="26"/>
      <c r="J24" s="26"/>
      <c r="K24" s="26"/>
    </row>
    <row r="25" spans="2:12" ht="30" customHeight="1" x14ac:dyDescent="0.45">
      <c r="B25" s="5"/>
      <c r="C25" s="6"/>
      <c r="D25" s="26"/>
      <c r="E25" s="27" t="s">
        <v>176</v>
      </c>
      <c r="F25" s="27" t="s">
        <v>177</v>
      </c>
      <c r="G25" s="26"/>
      <c r="H25" s="26"/>
      <c r="I25" s="26"/>
      <c r="J25" s="26"/>
      <c r="K25" s="26"/>
    </row>
    <row r="26" spans="2:12" ht="30" customHeight="1" x14ac:dyDescent="0.45">
      <c r="B26" s="5" t="s">
        <v>178</v>
      </c>
      <c r="C26" s="6"/>
      <c r="D26" s="26"/>
      <c r="E26" s="28" t="s">
        <v>179</v>
      </c>
      <c r="F26" s="26"/>
      <c r="G26" s="26"/>
      <c r="H26" s="26"/>
      <c r="I26" s="26"/>
      <c r="J26" s="26"/>
      <c r="K26" s="26"/>
      <c r="L26" s="29"/>
    </row>
    <row r="27" spans="2:12" ht="30" customHeight="1" x14ac:dyDescent="0.45">
      <c r="B27" s="5" t="s">
        <v>180</v>
      </c>
      <c r="C27" s="6"/>
      <c r="D27" s="26"/>
      <c r="E27" s="26" t="s">
        <v>181</v>
      </c>
      <c r="F27" s="26" t="s">
        <v>182</v>
      </c>
      <c r="G27" s="26" t="s">
        <v>183</v>
      </c>
      <c r="H27" s="26" t="s">
        <v>184</v>
      </c>
      <c r="I27" s="26"/>
      <c r="J27" s="26"/>
      <c r="K27" s="26"/>
    </row>
    <row r="28" spans="2:12" ht="13.25" customHeight="1" x14ac:dyDescent="0.3">
      <c r="B28" s="6">
        <v>0</v>
      </c>
      <c r="C28" s="6"/>
      <c r="D28" s="6"/>
      <c r="E28" s="22" t="s">
        <v>185</v>
      </c>
      <c r="F28" s="22"/>
      <c r="G28" s="22"/>
      <c r="H28" s="22"/>
      <c r="I28" s="22"/>
      <c r="J28" s="22"/>
      <c r="K28" s="22"/>
    </row>
    <row r="29" spans="2:12" ht="30" customHeight="1" x14ac:dyDescent="0.45">
      <c r="B29" s="5" t="s">
        <v>186</v>
      </c>
      <c r="C29" s="6"/>
      <c r="D29" s="14"/>
      <c r="E29" s="26" t="s">
        <v>187</v>
      </c>
      <c r="F29" s="26"/>
      <c r="G29" s="26"/>
      <c r="H29" s="26"/>
      <c r="I29" s="26"/>
      <c r="J29" s="26"/>
      <c r="K29" s="26"/>
    </row>
    <row r="30" spans="2:12" ht="30" customHeight="1" x14ac:dyDescent="0.45">
      <c r="B30" s="5" t="s">
        <v>188</v>
      </c>
      <c r="C30" s="6"/>
      <c r="D30" s="14"/>
      <c r="E30" s="26" t="s">
        <v>189</v>
      </c>
      <c r="F30" s="26"/>
      <c r="G30" s="26"/>
      <c r="H30" s="26"/>
      <c r="I30" s="26"/>
      <c r="J30" s="26"/>
      <c r="K30" s="26"/>
    </row>
    <row r="31" spans="2:12" ht="30" customHeight="1" x14ac:dyDescent="0.45">
      <c r="B31" s="5" t="s">
        <v>190</v>
      </c>
      <c r="C31" s="6"/>
      <c r="D31" s="14"/>
      <c r="E31" s="26" t="s">
        <v>191</v>
      </c>
      <c r="F31" s="26"/>
      <c r="G31" s="26"/>
      <c r="H31" s="26"/>
      <c r="I31" s="26"/>
      <c r="J31" s="26"/>
      <c r="K31" s="26"/>
    </row>
    <row r="32" spans="2:12" ht="30" customHeight="1" x14ac:dyDescent="0.45">
      <c r="B32" s="5" t="s">
        <v>192</v>
      </c>
      <c r="C32" s="6"/>
      <c r="D32" s="14"/>
      <c r="E32" s="26" t="s">
        <v>193</v>
      </c>
      <c r="F32" s="26"/>
      <c r="G32" s="26"/>
      <c r="H32" s="26"/>
      <c r="I32" s="26"/>
      <c r="J32" s="26"/>
      <c r="K32" s="26"/>
    </row>
    <row r="33" spans="2:11" ht="8.4" customHeight="1" x14ac:dyDescent="0.3">
      <c r="B33" s="6"/>
      <c r="C33" s="6"/>
      <c r="D33" s="22"/>
      <c r="E33" s="30"/>
      <c r="F33" s="22"/>
      <c r="G33" s="22"/>
      <c r="H33" s="22"/>
      <c r="I33" s="22"/>
      <c r="J33" s="22"/>
      <c r="K33" s="22"/>
    </row>
    <row r="34" spans="2:11" ht="30" customHeight="1" x14ac:dyDescent="0.45">
      <c r="B34" s="5" t="s">
        <v>194</v>
      </c>
      <c r="C34" s="6"/>
      <c r="D34" s="14"/>
      <c r="E34" s="26" t="s">
        <v>193</v>
      </c>
      <c r="F34" s="26"/>
      <c r="G34" s="26"/>
      <c r="H34" s="26"/>
      <c r="I34" s="26"/>
      <c r="J34" s="26"/>
      <c r="K34" s="26"/>
    </row>
    <row r="35" spans="2:11" ht="30" customHeight="1" x14ac:dyDescent="0.45">
      <c r="B35" s="5" t="s">
        <v>195</v>
      </c>
      <c r="C35" s="6"/>
      <c r="D35" s="14"/>
      <c r="E35" s="26" t="s">
        <v>193</v>
      </c>
      <c r="F35" s="26"/>
      <c r="G35" s="26"/>
      <c r="H35" s="26"/>
      <c r="I35" s="26"/>
      <c r="J35" s="26"/>
      <c r="K35" s="26"/>
    </row>
    <row r="36" spans="2:11" ht="30" customHeight="1" x14ac:dyDescent="0.45">
      <c r="B36" s="5" t="s">
        <v>196</v>
      </c>
      <c r="C36" s="6"/>
      <c r="D36" s="14"/>
      <c r="E36" s="26" t="s">
        <v>197</v>
      </c>
      <c r="F36" s="26"/>
      <c r="G36" s="26"/>
      <c r="H36" s="26"/>
      <c r="I36" s="26"/>
      <c r="J36" s="26"/>
      <c r="K36" s="26"/>
    </row>
    <row r="37" spans="2:11" ht="8.4" customHeight="1" x14ac:dyDescent="0.3">
      <c r="B37" s="6"/>
      <c r="C37" s="6"/>
      <c r="D37" s="22"/>
      <c r="E37" s="30"/>
      <c r="F37" s="22"/>
      <c r="G37" s="22"/>
      <c r="H37" s="22"/>
      <c r="I37" s="22"/>
      <c r="J37" s="22"/>
      <c r="K37" s="22"/>
    </row>
    <row r="38" spans="2:11" ht="30" customHeight="1" x14ac:dyDescent="0.45">
      <c r="B38" s="5" t="s">
        <v>198</v>
      </c>
      <c r="C38" s="6"/>
      <c r="D38" s="31"/>
      <c r="E38" s="26"/>
      <c r="F38" s="26"/>
      <c r="G38" s="26"/>
      <c r="H38" s="26"/>
      <c r="I38" s="26"/>
      <c r="J38" s="26"/>
      <c r="K38" s="26"/>
    </row>
    <row r="39" spans="2:11" ht="30" customHeight="1" x14ac:dyDescent="0.45">
      <c r="B39" s="5" t="s">
        <v>199</v>
      </c>
      <c r="C39" s="6"/>
      <c r="D39" s="32"/>
      <c r="E39" s="26"/>
      <c r="F39" s="26"/>
      <c r="G39" s="26"/>
      <c r="H39" s="26"/>
      <c r="I39" s="26"/>
      <c r="J39" s="26"/>
      <c r="K39" s="26"/>
    </row>
    <row r="40" spans="2:11" ht="30" customHeight="1" x14ac:dyDescent="0.45">
      <c r="B40" s="5" t="s">
        <v>200</v>
      </c>
      <c r="D40" s="14"/>
      <c r="E40" s="33">
        <v>40308</v>
      </c>
      <c r="F40" s="14" t="s">
        <v>201</v>
      </c>
      <c r="G40" s="26"/>
      <c r="H40" s="26"/>
      <c r="I40" s="26"/>
      <c r="J40" s="26"/>
      <c r="K40" s="26"/>
    </row>
    <row r="41" spans="2:11" ht="30" customHeight="1" x14ac:dyDescent="0.45">
      <c r="B41" s="5" t="s">
        <v>3</v>
      </c>
      <c r="D41" s="14"/>
      <c r="E41" s="33">
        <v>40298</v>
      </c>
      <c r="F41" s="26" t="str">
        <f t="shared" ref="F41:F42" si="4">TEXT(E41,"DDDd")</f>
        <v>Friday</v>
      </c>
      <c r="G41" s="26"/>
      <c r="H41" s="26"/>
      <c r="I41" s="26"/>
      <c r="J41" s="26"/>
      <c r="K41" s="26"/>
    </row>
    <row r="42" spans="2:11" ht="30" customHeight="1" x14ac:dyDescent="0.45">
      <c r="B42" s="5" t="s">
        <v>202</v>
      </c>
      <c r="D42" s="14"/>
      <c r="E42" s="33">
        <v>40298</v>
      </c>
      <c r="F42" s="26" t="str">
        <f t="shared" si="4"/>
        <v>Friday</v>
      </c>
      <c r="G42" s="26"/>
      <c r="H42" s="26"/>
      <c r="I42" s="26"/>
      <c r="J42" s="26"/>
      <c r="K42" s="26"/>
    </row>
    <row r="43" spans="2:11" ht="30" customHeight="1" x14ac:dyDescent="0.3">
      <c r="B43" s="34"/>
      <c r="C43" s="34"/>
      <c r="D43" s="35"/>
      <c r="E43" s="7"/>
      <c r="F43" s="34"/>
      <c r="J43" s="36"/>
    </row>
    <row r="44" spans="2:11" ht="30" customHeight="1" x14ac:dyDescent="0.3">
      <c r="B44" s="34"/>
      <c r="C44" s="34"/>
      <c r="D44" s="35"/>
      <c r="E44" s="7"/>
      <c r="F44" s="34"/>
    </row>
    <row r="45" spans="2:11" ht="30" customHeight="1" x14ac:dyDescent="0.5">
      <c r="B45" s="37"/>
      <c r="C45" s="37"/>
      <c r="D45" s="38"/>
      <c r="E45" s="7"/>
      <c r="F45" s="34"/>
    </row>
    <row r="46" spans="2:11" ht="30" customHeight="1" x14ac:dyDescent="0.3">
      <c r="D46" s="39"/>
    </row>
    <row r="47" spans="2:11" ht="30" customHeight="1" x14ac:dyDescent="0.5">
      <c r="B47" s="36"/>
      <c r="D47" s="40"/>
    </row>
    <row r="48" spans="2:11" ht="30" customHeight="1" x14ac:dyDescent="0.3"/>
    <row r="49" spans="4:7" ht="30" customHeight="1" x14ac:dyDescent="0.3">
      <c r="D49" s="34"/>
      <c r="G49" s="34"/>
    </row>
    <row r="50" spans="4:7" ht="30" customHeight="1" x14ac:dyDescent="0.3">
      <c r="D50" s="34"/>
      <c r="G50" s="34"/>
    </row>
    <row r="51" spans="4:7" ht="30" customHeight="1" x14ac:dyDescent="0.3">
      <c r="D51" s="34"/>
      <c r="G51" s="34"/>
    </row>
    <row r="52" spans="4:7" ht="30" customHeight="1" x14ac:dyDescent="0.3">
      <c r="D52" s="34"/>
      <c r="G52" s="34"/>
    </row>
    <row r="53" spans="4:7" ht="30" customHeight="1" x14ac:dyDescent="0.3">
      <c r="D53" s="34"/>
      <c r="G53" s="34"/>
    </row>
    <row r="54" spans="4:7" ht="30" customHeight="1" x14ac:dyDescent="0.3">
      <c r="D54" s="34"/>
      <c r="G54" s="34"/>
    </row>
    <row r="55" spans="4:7" ht="30" customHeight="1" x14ac:dyDescent="0.3">
      <c r="D55" s="34"/>
      <c r="G55" s="34"/>
    </row>
    <row r="56" spans="4:7" ht="30" customHeight="1" x14ac:dyDescent="0.3">
      <c r="D56" s="34"/>
      <c r="G56" s="34"/>
    </row>
    <row r="57" spans="4:7" ht="30" customHeight="1" x14ac:dyDescent="0.3">
      <c r="D57" s="34"/>
      <c r="G57" s="34"/>
    </row>
    <row r="58" spans="4:7" ht="30" customHeight="1" x14ac:dyDescent="0.3">
      <c r="D58" s="34"/>
      <c r="G58" s="34"/>
    </row>
    <row r="59" spans="4:7" ht="30" customHeight="1" x14ac:dyDescent="0.3">
      <c r="D59" s="34"/>
      <c r="G59" s="34"/>
    </row>
    <row r="60" spans="4:7" ht="30" customHeight="1" x14ac:dyDescent="0.3">
      <c r="D60" s="34"/>
      <c r="G60" s="34"/>
    </row>
    <row r="61" spans="4:7" ht="30" customHeight="1" x14ac:dyDescent="0.3"/>
    <row r="62" spans="4:7" ht="30" customHeight="1" x14ac:dyDescent="0.3"/>
    <row r="63" spans="4:7" ht="30" customHeight="1" x14ac:dyDescent="0.3"/>
    <row r="64" spans="4:7" ht="30" customHeight="1" x14ac:dyDescent="0.3"/>
    <row r="65" ht="30" customHeight="1" x14ac:dyDescent="0.3"/>
    <row r="66" ht="30" customHeight="1" x14ac:dyDescent="0.3"/>
    <row r="67" ht="30" customHeight="1" x14ac:dyDescent="0.3"/>
    <row r="68" ht="30" customHeight="1" x14ac:dyDescent="0.3"/>
    <row r="69" ht="30" customHeight="1" x14ac:dyDescent="0.3"/>
    <row r="70" ht="30" customHeight="1" x14ac:dyDescent="0.3"/>
    <row r="71" ht="30" customHeight="1" x14ac:dyDescent="0.3"/>
    <row r="72" ht="30" customHeight="1" x14ac:dyDescent="0.3"/>
    <row r="73" ht="30" customHeight="1" x14ac:dyDescent="0.3"/>
    <row r="74" ht="30" customHeight="1" x14ac:dyDescent="0.3"/>
    <row r="75" ht="30" customHeight="1" x14ac:dyDescent="0.3"/>
    <row r="76" ht="30" customHeight="1" x14ac:dyDescent="0.3"/>
    <row r="77" ht="30" customHeight="1" x14ac:dyDescent="0.3"/>
    <row r="78" ht="30" customHeight="1" x14ac:dyDescent="0.3"/>
    <row r="79" ht="30" customHeight="1" x14ac:dyDescent="0.3"/>
    <row r="80" ht="30" customHeight="1" x14ac:dyDescent="0.3"/>
    <row r="81" ht="30" customHeight="1" x14ac:dyDescent="0.3"/>
    <row r="82" ht="30" customHeight="1" x14ac:dyDescent="0.3"/>
    <row r="83" ht="30" customHeight="1" x14ac:dyDescent="0.3"/>
    <row r="84" ht="30" customHeight="1" x14ac:dyDescent="0.3"/>
    <row r="85" ht="30" customHeight="1" x14ac:dyDescent="0.3"/>
    <row r="86" ht="30" customHeight="1" x14ac:dyDescent="0.3"/>
    <row r="87" ht="30" customHeight="1" x14ac:dyDescent="0.3"/>
    <row r="88" ht="30" customHeight="1" x14ac:dyDescent="0.3"/>
    <row r="89" ht="30" customHeight="1" x14ac:dyDescent="0.3"/>
    <row r="90" ht="30" customHeight="1" x14ac:dyDescent="0.3"/>
    <row r="91" ht="30" customHeight="1" x14ac:dyDescent="0.3"/>
    <row r="92" ht="30" customHeight="1" x14ac:dyDescent="0.3"/>
    <row r="93" ht="30" customHeight="1" x14ac:dyDescent="0.3"/>
    <row r="94" ht="30" customHeight="1" x14ac:dyDescent="0.3"/>
    <row r="95" ht="30" customHeight="1" x14ac:dyDescent="0.3"/>
    <row r="96" ht="30" customHeight="1" x14ac:dyDescent="0.3"/>
    <row r="97" ht="30" customHeight="1" x14ac:dyDescent="0.3"/>
    <row r="98" ht="30" customHeight="1" x14ac:dyDescent="0.3"/>
    <row r="99" ht="30" customHeight="1" x14ac:dyDescent="0.3"/>
    <row r="100" ht="30" customHeight="1" x14ac:dyDescent="0.3"/>
    <row r="101" ht="30" customHeight="1" x14ac:dyDescent="0.3"/>
    <row r="102" ht="30" customHeight="1" x14ac:dyDescent="0.3"/>
    <row r="103" ht="30" customHeight="1" x14ac:dyDescent="0.3"/>
    <row r="104" ht="30" customHeight="1" x14ac:dyDescent="0.3"/>
    <row r="105" ht="30" customHeight="1" x14ac:dyDescent="0.3"/>
    <row r="106" ht="30" customHeight="1" x14ac:dyDescent="0.3"/>
    <row r="107" ht="30" customHeight="1" x14ac:dyDescent="0.3"/>
    <row r="108" ht="30" customHeight="1" x14ac:dyDescent="0.3"/>
    <row r="109" ht="30" customHeight="1" x14ac:dyDescent="0.3"/>
    <row r="110" ht="30" customHeight="1" x14ac:dyDescent="0.3"/>
    <row r="111" ht="30" customHeight="1" x14ac:dyDescent="0.3"/>
    <row r="112" ht="30" customHeight="1" x14ac:dyDescent="0.3"/>
    <row r="113" ht="30" customHeight="1" x14ac:dyDescent="0.3"/>
    <row r="114" ht="30" customHeight="1" x14ac:dyDescent="0.3"/>
    <row r="115" ht="30" customHeight="1" x14ac:dyDescent="0.3"/>
    <row r="116" ht="30" customHeight="1" x14ac:dyDescent="0.3"/>
    <row r="117" ht="30" customHeight="1" x14ac:dyDescent="0.3"/>
    <row r="118" ht="30" customHeight="1" x14ac:dyDescent="0.3"/>
    <row r="119" ht="30" customHeight="1" x14ac:dyDescent="0.3"/>
    <row r="120" ht="30" customHeight="1" x14ac:dyDescent="0.3"/>
    <row r="121" ht="30" customHeight="1" x14ac:dyDescent="0.3"/>
    <row r="122" ht="30" customHeight="1" x14ac:dyDescent="0.3"/>
    <row r="123" ht="30" customHeight="1" x14ac:dyDescent="0.3"/>
    <row r="124" ht="30" customHeight="1" x14ac:dyDescent="0.3"/>
    <row r="125" ht="30" customHeight="1" x14ac:dyDescent="0.3"/>
    <row r="126" ht="30" customHeight="1" x14ac:dyDescent="0.3"/>
    <row r="127" ht="30" customHeight="1" x14ac:dyDescent="0.3"/>
    <row r="128" ht="30" customHeight="1" x14ac:dyDescent="0.3"/>
    <row r="129" ht="30" customHeight="1" x14ac:dyDescent="0.3"/>
    <row r="130" ht="30" customHeight="1" x14ac:dyDescent="0.3"/>
    <row r="131" ht="30" customHeight="1" x14ac:dyDescent="0.3"/>
    <row r="132" ht="30" customHeight="1" x14ac:dyDescent="0.3"/>
    <row r="133" ht="30" customHeight="1" x14ac:dyDescent="0.3"/>
    <row r="134" ht="30" customHeight="1" x14ac:dyDescent="0.3"/>
    <row r="135" ht="30" customHeight="1" x14ac:dyDescent="0.3"/>
    <row r="136" ht="30" customHeight="1" x14ac:dyDescent="0.3"/>
    <row r="137" ht="30" customHeight="1" x14ac:dyDescent="0.3"/>
    <row r="138" ht="30" customHeight="1" x14ac:dyDescent="0.3"/>
    <row r="139" ht="30" customHeight="1" x14ac:dyDescent="0.3"/>
    <row r="140" ht="30" customHeight="1" x14ac:dyDescent="0.3"/>
    <row r="141" ht="30" customHeight="1" x14ac:dyDescent="0.3"/>
    <row r="142" ht="30" customHeight="1" x14ac:dyDescent="0.3"/>
    <row r="143" ht="30" customHeight="1" x14ac:dyDescent="0.3"/>
    <row r="144" ht="30" customHeight="1" x14ac:dyDescent="0.3"/>
    <row r="145" ht="30" customHeight="1" x14ac:dyDescent="0.3"/>
    <row r="146" ht="30" customHeight="1" x14ac:dyDescent="0.3"/>
    <row r="147" ht="30" customHeight="1" x14ac:dyDescent="0.3"/>
    <row r="148" ht="30" customHeight="1" x14ac:dyDescent="0.3"/>
    <row r="149" ht="30" customHeight="1" x14ac:dyDescent="0.3"/>
    <row r="150" ht="30" customHeight="1" x14ac:dyDescent="0.3"/>
    <row r="151" ht="30" customHeight="1" x14ac:dyDescent="0.3"/>
    <row r="152" ht="30" customHeight="1" x14ac:dyDescent="0.3"/>
    <row r="153" ht="30" customHeight="1" x14ac:dyDescent="0.3"/>
    <row r="154" ht="30" customHeight="1" x14ac:dyDescent="0.3"/>
    <row r="155" ht="30" customHeight="1" x14ac:dyDescent="0.3"/>
    <row r="156" ht="30" customHeight="1" x14ac:dyDescent="0.3"/>
    <row r="157" ht="30" customHeight="1" x14ac:dyDescent="0.3"/>
    <row r="158" ht="30" customHeight="1" x14ac:dyDescent="0.3"/>
    <row r="159" ht="30" customHeight="1" x14ac:dyDescent="0.3"/>
    <row r="160" ht="30" customHeight="1" x14ac:dyDescent="0.3"/>
    <row r="161" ht="30" customHeight="1" x14ac:dyDescent="0.3"/>
    <row r="162" ht="30" customHeight="1" x14ac:dyDescent="0.3"/>
    <row r="163" ht="30" customHeight="1" x14ac:dyDescent="0.3"/>
    <row r="164" ht="30" customHeight="1" x14ac:dyDescent="0.3"/>
    <row r="165" ht="30" customHeight="1" x14ac:dyDescent="0.3"/>
    <row r="166" ht="30" customHeight="1" x14ac:dyDescent="0.3"/>
    <row r="167" ht="30" customHeight="1" x14ac:dyDescent="0.3"/>
    <row r="168" ht="30" customHeight="1" x14ac:dyDescent="0.3"/>
    <row r="169" ht="30" customHeight="1" x14ac:dyDescent="0.3"/>
    <row r="170" ht="30" customHeight="1" x14ac:dyDescent="0.3"/>
    <row r="171" ht="30" customHeight="1" x14ac:dyDescent="0.3"/>
    <row r="172" ht="30" customHeight="1" x14ac:dyDescent="0.3"/>
    <row r="173" ht="30" customHeight="1" x14ac:dyDescent="0.3"/>
    <row r="174" ht="30" customHeight="1" x14ac:dyDescent="0.3"/>
    <row r="175" ht="30" customHeight="1" x14ac:dyDescent="0.3"/>
    <row r="176" ht="30" customHeight="1" x14ac:dyDescent="0.3"/>
    <row r="177" ht="30" customHeight="1" x14ac:dyDescent="0.3"/>
    <row r="178" ht="30" customHeight="1" x14ac:dyDescent="0.3"/>
    <row r="179" ht="30" customHeight="1" x14ac:dyDescent="0.3"/>
    <row r="180" ht="30" customHeight="1" x14ac:dyDescent="0.3"/>
    <row r="181" ht="30" customHeight="1" x14ac:dyDescent="0.3"/>
    <row r="182" ht="30" customHeight="1" x14ac:dyDescent="0.3"/>
    <row r="183" ht="30" customHeight="1" x14ac:dyDescent="0.3"/>
    <row r="184" ht="30" customHeight="1" x14ac:dyDescent="0.3"/>
    <row r="185" ht="30" customHeight="1" x14ac:dyDescent="0.3"/>
    <row r="186" ht="30" customHeight="1" x14ac:dyDescent="0.3"/>
    <row r="187" ht="30" customHeight="1" x14ac:dyDescent="0.3"/>
    <row r="188" ht="30" customHeight="1" x14ac:dyDescent="0.3"/>
    <row r="189" ht="30" customHeight="1" x14ac:dyDescent="0.3"/>
    <row r="190" ht="30" customHeight="1" x14ac:dyDescent="0.3"/>
    <row r="191" ht="30" customHeight="1" x14ac:dyDescent="0.3"/>
    <row r="192" ht="30" customHeight="1" x14ac:dyDescent="0.3"/>
    <row r="193" ht="30" customHeight="1" x14ac:dyDescent="0.3"/>
    <row r="194" ht="30" customHeight="1" x14ac:dyDescent="0.3"/>
    <row r="195" ht="30" customHeight="1" x14ac:dyDescent="0.3"/>
    <row r="196" ht="30" customHeight="1" x14ac:dyDescent="0.3"/>
    <row r="197" ht="30" customHeight="1" x14ac:dyDescent="0.3"/>
    <row r="198" ht="30" customHeight="1" x14ac:dyDescent="0.3"/>
    <row r="199" ht="30" customHeight="1" x14ac:dyDescent="0.3"/>
    <row r="200" ht="30" customHeight="1" x14ac:dyDescent="0.3"/>
    <row r="201" ht="30" customHeight="1" x14ac:dyDescent="0.3"/>
    <row r="202" ht="30" customHeight="1" x14ac:dyDescent="0.3"/>
    <row r="203" ht="30" customHeight="1" x14ac:dyDescent="0.3"/>
    <row r="204" ht="30" customHeight="1" x14ac:dyDescent="0.3"/>
    <row r="205" ht="30" customHeight="1" x14ac:dyDescent="0.3"/>
    <row r="206" ht="30" customHeight="1" x14ac:dyDescent="0.3"/>
    <row r="207" ht="30" customHeight="1" x14ac:dyDescent="0.3"/>
    <row r="208" ht="30" customHeight="1" x14ac:dyDescent="0.3"/>
    <row r="209" ht="30" customHeight="1" x14ac:dyDescent="0.3"/>
    <row r="210" ht="30" customHeight="1" x14ac:dyDescent="0.3"/>
    <row r="211" ht="30" customHeight="1" x14ac:dyDescent="0.3"/>
    <row r="212" ht="30" customHeight="1" x14ac:dyDescent="0.3"/>
    <row r="213" ht="30" customHeight="1" x14ac:dyDescent="0.3"/>
    <row r="214" ht="30" customHeight="1" x14ac:dyDescent="0.3"/>
    <row r="215" ht="30" customHeight="1" x14ac:dyDescent="0.3"/>
    <row r="216" ht="30" customHeight="1" x14ac:dyDescent="0.3"/>
    <row r="217" ht="30" customHeight="1" x14ac:dyDescent="0.3"/>
    <row r="218" ht="30" customHeight="1" x14ac:dyDescent="0.3"/>
    <row r="219" ht="30" customHeight="1" x14ac:dyDescent="0.3"/>
    <row r="220" ht="30" customHeight="1" x14ac:dyDescent="0.3"/>
    <row r="221" ht="30" customHeight="1" x14ac:dyDescent="0.3"/>
    <row r="222" ht="30" customHeight="1" x14ac:dyDescent="0.3"/>
    <row r="223" ht="30" customHeight="1" x14ac:dyDescent="0.3"/>
    <row r="224" ht="30" customHeight="1" x14ac:dyDescent="0.3"/>
    <row r="225" ht="30" customHeight="1" x14ac:dyDescent="0.3"/>
    <row r="226" ht="30" customHeight="1" x14ac:dyDescent="0.3"/>
    <row r="227" ht="30" customHeight="1" x14ac:dyDescent="0.3"/>
    <row r="228" ht="30" customHeight="1" x14ac:dyDescent="0.3"/>
    <row r="229" ht="30" customHeight="1" x14ac:dyDescent="0.3"/>
    <row r="230" ht="30" customHeight="1" x14ac:dyDescent="0.3"/>
    <row r="231" ht="30" customHeight="1" x14ac:dyDescent="0.3"/>
    <row r="232" ht="30" customHeight="1" x14ac:dyDescent="0.3"/>
    <row r="233" ht="30" customHeight="1" x14ac:dyDescent="0.3"/>
    <row r="234" ht="30" customHeight="1" x14ac:dyDescent="0.3"/>
  </sheetData>
  <pageMargins left="0.69930555555555596" right="0.69930555555555596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6"/>
  <sheetViews>
    <sheetView workbookViewId="0">
      <selection activeCell="C17" sqref="C17"/>
    </sheetView>
  </sheetViews>
  <sheetFormatPr defaultRowHeight="14.5" x14ac:dyDescent="0.35"/>
  <cols>
    <col min="1" max="1" width="8.26953125" customWidth="1"/>
    <col min="2" max="3" width="18" customWidth="1"/>
    <col min="4" max="4" width="7.81640625" customWidth="1"/>
    <col min="5" max="5" width="14" customWidth="1"/>
    <col min="6" max="6" width="18" customWidth="1"/>
    <col min="7" max="7" width="12.36328125" customWidth="1"/>
    <col min="8" max="8" width="13.08984375" customWidth="1"/>
    <col min="9" max="9" width="18" customWidth="1"/>
    <col min="11" max="11" width="38.90625" customWidth="1"/>
  </cols>
  <sheetData>
    <row r="1" spans="1:1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11" x14ac:dyDescent="0.35">
      <c r="A2" t="s">
        <v>9</v>
      </c>
      <c r="B2" t="s">
        <v>10</v>
      </c>
      <c r="C2" t="s">
        <v>11</v>
      </c>
      <c r="D2" t="s">
        <v>12</v>
      </c>
      <c r="E2">
        <v>20335</v>
      </c>
      <c r="F2">
        <v>189</v>
      </c>
      <c r="G2">
        <v>725764</v>
      </c>
      <c r="H2">
        <v>1</v>
      </c>
      <c r="I2" t="s">
        <v>13</v>
      </c>
      <c r="K2" s="1" t="s">
        <v>100</v>
      </c>
    </row>
    <row r="3" spans="1:11" x14ac:dyDescent="0.35">
      <c r="A3" t="s">
        <v>14</v>
      </c>
      <c r="B3" t="s">
        <v>10</v>
      </c>
      <c r="C3" t="s">
        <v>15</v>
      </c>
      <c r="D3" t="s">
        <v>12</v>
      </c>
      <c r="E3">
        <v>19979</v>
      </c>
      <c r="F3">
        <v>162</v>
      </c>
      <c r="G3">
        <v>604020</v>
      </c>
      <c r="H3">
        <v>11</v>
      </c>
      <c r="I3" t="s">
        <v>13</v>
      </c>
      <c r="K3" t="s">
        <v>101</v>
      </c>
    </row>
    <row r="4" spans="1:11" x14ac:dyDescent="0.35">
      <c r="A4" t="s">
        <v>16</v>
      </c>
      <c r="B4" t="s">
        <v>10</v>
      </c>
      <c r="C4" t="s">
        <v>17</v>
      </c>
      <c r="D4" t="s">
        <v>12</v>
      </c>
      <c r="E4">
        <v>17081</v>
      </c>
      <c r="F4">
        <v>70</v>
      </c>
      <c r="G4">
        <v>672815</v>
      </c>
      <c r="H4">
        <v>11</v>
      </c>
      <c r="I4" t="s">
        <v>18</v>
      </c>
      <c r="K4" t="s">
        <v>102</v>
      </c>
    </row>
    <row r="5" spans="1:11" x14ac:dyDescent="0.35">
      <c r="A5" t="s">
        <v>19</v>
      </c>
      <c r="B5" t="s">
        <v>10</v>
      </c>
      <c r="C5" t="s">
        <v>11</v>
      </c>
      <c r="D5" t="s">
        <v>20</v>
      </c>
      <c r="E5">
        <v>13630</v>
      </c>
      <c r="F5">
        <v>165</v>
      </c>
      <c r="G5">
        <v>526137</v>
      </c>
      <c r="H5">
        <v>15</v>
      </c>
      <c r="I5" t="s">
        <v>21</v>
      </c>
      <c r="K5" t="s">
        <v>103</v>
      </c>
    </row>
    <row r="6" spans="1:11" x14ac:dyDescent="0.35">
      <c r="A6" t="s">
        <v>22</v>
      </c>
      <c r="B6" t="s">
        <v>10</v>
      </c>
      <c r="C6" t="s">
        <v>15</v>
      </c>
      <c r="D6" t="s">
        <v>20</v>
      </c>
      <c r="E6">
        <v>15027</v>
      </c>
      <c r="F6">
        <v>45</v>
      </c>
      <c r="G6">
        <v>567557</v>
      </c>
      <c r="H6">
        <v>13</v>
      </c>
      <c r="I6" t="s">
        <v>13</v>
      </c>
      <c r="K6" t="s">
        <v>104</v>
      </c>
    </row>
    <row r="7" spans="1:11" x14ac:dyDescent="0.35">
      <c r="A7" t="s">
        <v>23</v>
      </c>
      <c r="B7" t="s">
        <v>10</v>
      </c>
      <c r="C7" t="s">
        <v>17</v>
      </c>
      <c r="D7" t="s">
        <v>20</v>
      </c>
      <c r="E7">
        <v>17522</v>
      </c>
      <c r="F7">
        <v>131</v>
      </c>
      <c r="G7">
        <v>469184</v>
      </c>
      <c r="H7">
        <v>11</v>
      </c>
      <c r="I7" t="s">
        <v>21</v>
      </c>
      <c r="K7" t="s">
        <v>105</v>
      </c>
    </row>
    <row r="8" spans="1:11" x14ac:dyDescent="0.35">
      <c r="A8" t="s">
        <v>24</v>
      </c>
      <c r="B8" t="s">
        <v>10</v>
      </c>
      <c r="C8" t="s">
        <v>11</v>
      </c>
      <c r="D8" t="s">
        <v>25</v>
      </c>
      <c r="E8">
        <v>15865</v>
      </c>
      <c r="F8">
        <v>205</v>
      </c>
      <c r="G8">
        <v>848503</v>
      </c>
      <c r="H8">
        <v>17</v>
      </c>
      <c r="I8" t="s">
        <v>13</v>
      </c>
      <c r="K8" t="s">
        <v>106</v>
      </c>
    </row>
    <row r="9" spans="1:11" x14ac:dyDescent="0.35">
      <c r="A9" t="s">
        <v>26</v>
      </c>
      <c r="B9" t="s">
        <v>10</v>
      </c>
      <c r="C9" t="s">
        <v>15</v>
      </c>
      <c r="D9" t="s">
        <v>25</v>
      </c>
      <c r="E9">
        <v>19797</v>
      </c>
      <c r="F9">
        <v>195</v>
      </c>
      <c r="G9">
        <v>392344</v>
      </c>
      <c r="H9">
        <v>6</v>
      </c>
      <c r="I9" t="s">
        <v>21</v>
      </c>
      <c r="K9" t="s">
        <v>107</v>
      </c>
    </row>
    <row r="10" spans="1:11" x14ac:dyDescent="0.35">
      <c r="A10" t="s">
        <v>27</v>
      </c>
      <c r="B10" t="s">
        <v>10</v>
      </c>
      <c r="C10" t="s">
        <v>17</v>
      </c>
      <c r="D10" t="s">
        <v>25</v>
      </c>
      <c r="E10">
        <v>21191</v>
      </c>
      <c r="F10">
        <v>220</v>
      </c>
      <c r="G10">
        <v>748714</v>
      </c>
      <c r="H10">
        <v>2</v>
      </c>
      <c r="I10" t="s">
        <v>13</v>
      </c>
      <c r="K10" t="s">
        <v>108</v>
      </c>
    </row>
    <row r="11" spans="1:11" x14ac:dyDescent="0.35">
      <c r="A11" t="s">
        <v>28</v>
      </c>
      <c r="B11" t="s">
        <v>10</v>
      </c>
      <c r="C11" t="s">
        <v>11</v>
      </c>
      <c r="D11" t="s">
        <v>29</v>
      </c>
      <c r="E11">
        <v>22466</v>
      </c>
      <c r="F11">
        <v>98</v>
      </c>
      <c r="G11">
        <v>330635</v>
      </c>
      <c r="H11">
        <v>17</v>
      </c>
      <c r="I11" t="s">
        <v>21</v>
      </c>
      <c r="K11" t="s">
        <v>109</v>
      </c>
    </row>
    <row r="12" spans="1:11" x14ac:dyDescent="0.35">
      <c r="A12" t="s">
        <v>30</v>
      </c>
      <c r="B12" t="s">
        <v>10</v>
      </c>
      <c r="C12" t="s">
        <v>15</v>
      </c>
      <c r="D12" t="s">
        <v>29</v>
      </c>
      <c r="E12">
        <v>9612</v>
      </c>
      <c r="F12">
        <v>81</v>
      </c>
      <c r="G12">
        <v>343596</v>
      </c>
      <c r="H12">
        <v>12</v>
      </c>
      <c r="I12" t="s">
        <v>21</v>
      </c>
      <c r="K12" t="s">
        <v>110</v>
      </c>
    </row>
    <row r="13" spans="1:11" x14ac:dyDescent="0.35">
      <c r="A13" t="s">
        <v>31</v>
      </c>
      <c r="B13" t="s">
        <v>10</v>
      </c>
      <c r="C13" t="s">
        <v>17</v>
      </c>
      <c r="D13" t="s">
        <v>29</v>
      </c>
      <c r="E13">
        <v>19972</v>
      </c>
      <c r="F13">
        <v>163</v>
      </c>
      <c r="G13">
        <v>448691</v>
      </c>
      <c r="H13">
        <v>1</v>
      </c>
      <c r="I13" t="s">
        <v>13</v>
      </c>
      <c r="K13" t="s">
        <v>111</v>
      </c>
    </row>
    <row r="14" spans="1:11" x14ac:dyDescent="0.35">
      <c r="A14" t="s">
        <v>32</v>
      </c>
      <c r="B14" t="s">
        <v>10</v>
      </c>
      <c r="C14" t="s">
        <v>11</v>
      </c>
      <c r="D14" t="s">
        <v>33</v>
      </c>
      <c r="E14">
        <v>9311</v>
      </c>
      <c r="F14">
        <v>131</v>
      </c>
      <c r="G14">
        <v>832916</v>
      </c>
      <c r="H14">
        <v>8</v>
      </c>
      <c r="I14" t="s">
        <v>13</v>
      </c>
      <c r="K14" t="s">
        <v>112</v>
      </c>
    </row>
    <row r="15" spans="1:11" x14ac:dyDescent="0.35">
      <c r="A15" t="s">
        <v>34</v>
      </c>
      <c r="B15" t="s">
        <v>10</v>
      </c>
      <c r="C15" t="s">
        <v>15</v>
      </c>
      <c r="D15" t="s">
        <v>33</v>
      </c>
      <c r="E15">
        <v>22354</v>
      </c>
      <c r="F15">
        <v>55</v>
      </c>
      <c r="G15">
        <v>536092</v>
      </c>
      <c r="H15">
        <v>14</v>
      </c>
      <c r="I15" t="s">
        <v>13</v>
      </c>
    </row>
    <row r="16" spans="1:11" x14ac:dyDescent="0.35">
      <c r="A16" t="s">
        <v>35</v>
      </c>
      <c r="B16" t="s">
        <v>10</v>
      </c>
      <c r="C16" t="s">
        <v>17</v>
      </c>
      <c r="D16" t="s">
        <v>33</v>
      </c>
      <c r="E16">
        <v>19677</v>
      </c>
      <c r="F16">
        <v>175</v>
      </c>
      <c r="G16">
        <v>715697</v>
      </c>
      <c r="H16">
        <v>1</v>
      </c>
      <c r="I16" t="s">
        <v>18</v>
      </c>
    </row>
    <row r="17" spans="1:9" x14ac:dyDescent="0.35">
      <c r="A17" t="s">
        <v>36</v>
      </c>
      <c r="B17" t="s">
        <v>37</v>
      </c>
      <c r="C17" t="s">
        <v>11</v>
      </c>
      <c r="D17" t="s">
        <v>12</v>
      </c>
      <c r="E17">
        <v>22551</v>
      </c>
      <c r="F17">
        <v>167</v>
      </c>
      <c r="G17">
        <v>529138</v>
      </c>
      <c r="H17">
        <v>5</v>
      </c>
      <c r="I17" t="s">
        <v>18</v>
      </c>
    </row>
    <row r="18" spans="1:9" x14ac:dyDescent="0.35">
      <c r="A18" t="s">
        <v>38</v>
      </c>
      <c r="B18" t="s">
        <v>37</v>
      </c>
      <c r="C18" t="s">
        <v>15</v>
      </c>
      <c r="D18" t="s">
        <v>12</v>
      </c>
      <c r="E18">
        <v>11129</v>
      </c>
      <c r="F18">
        <v>152</v>
      </c>
      <c r="G18">
        <v>894736</v>
      </c>
      <c r="H18">
        <v>7</v>
      </c>
      <c r="I18" t="s">
        <v>21</v>
      </c>
    </row>
    <row r="19" spans="1:9" x14ac:dyDescent="0.35">
      <c r="A19" t="s">
        <v>39</v>
      </c>
      <c r="B19" t="s">
        <v>37</v>
      </c>
      <c r="C19" t="s">
        <v>17</v>
      </c>
      <c r="D19" t="s">
        <v>12</v>
      </c>
      <c r="E19">
        <v>24040</v>
      </c>
      <c r="F19">
        <v>179</v>
      </c>
      <c r="G19">
        <v>611828</v>
      </c>
      <c r="H19">
        <v>17</v>
      </c>
      <c r="I19" t="s">
        <v>13</v>
      </c>
    </row>
    <row r="20" spans="1:9" x14ac:dyDescent="0.35">
      <c r="A20" t="s">
        <v>40</v>
      </c>
      <c r="B20" t="s">
        <v>37</v>
      </c>
      <c r="C20" t="s">
        <v>11</v>
      </c>
      <c r="D20" t="s">
        <v>20</v>
      </c>
      <c r="E20">
        <v>17385</v>
      </c>
      <c r="F20">
        <v>182</v>
      </c>
      <c r="G20">
        <v>566378</v>
      </c>
      <c r="H20">
        <v>7</v>
      </c>
      <c r="I20" t="s">
        <v>21</v>
      </c>
    </row>
    <row r="21" spans="1:9" x14ac:dyDescent="0.35">
      <c r="A21" t="s">
        <v>41</v>
      </c>
      <c r="B21" t="s">
        <v>37</v>
      </c>
      <c r="C21" t="s">
        <v>15</v>
      </c>
      <c r="D21" t="s">
        <v>20</v>
      </c>
      <c r="E21">
        <v>11313</v>
      </c>
      <c r="F21">
        <v>73</v>
      </c>
      <c r="G21">
        <v>370993</v>
      </c>
      <c r="H21">
        <v>7</v>
      </c>
      <c r="I21" t="s">
        <v>13</v>
      </c>
    </row>
    <row r="22" spans="1:9" x14ac:dyDescent="0.35">
      <c r="A22" t="s">
        <v>42</v>
      </c>
      <c r="B22" t="s">
        <v>37</v>
      </c>
      <c r="C22" t="s">
        <v>17</v>
      </c>
      <c r="D22" t="s">
        <v>20</v>
      </c>
      <c r="E22">
        <v>13312</v>
      </c>
      <c r="F22">
        <v>209</v>
      </c>
      <c r="G22">
        <v>499955</v>
      </c>
      <c r="H22">
        <v>7</v>
      </c>
      <c r="I22" t="s">
        <v>18</v>
      </c>
    </row>
    <row r="23" spans="1:9" x14ac:dyDescent="0.35">
      <c r="A23" t="s">
        <v>43</v>
      </c>
      <c r="B23" t="s">
        <v>37</v>
      </c>
      <c r="C23" t="s">
        <v>11</v>
      </c>
      <c r="D23" t="s">
        <v>25</v>
      </c>
      <c r="E23">
        <v>23122</v>
      </c>
      <c r="F23">
        <v>155</v>
      </c>
      <c r="G23">
        <v>700118</v>
      </c>
      <c r="H23">
        <v>14</v>
      </c>
      <c r="I23" t="s">
        <v>13</v>
      </c>
    </row>
    <row r="24" spans="1:9" x14ac:dyDescent="0.35">
      <c r="A24" t="s">
        <v>44</v>
      </c>
      <c r="B24" t="s">
        <v>37</v>
      </c>
      <c r="C24" t="s">
        <v>15</v>
      </c>
      <c r="D24" t="s">
        <v>25</v>
      </c>
      <c r="E24">
        <v>16099</v>
      </c>
      <c r="F24">
        <v>57</v>
      </c>
      <c r="G24">
        <v>695528</v>
      </c>
      <c r="H24">
        <v>10</v>
      </c>
      <c r="I24" t="s">
        <v>18</v>
      </c>
    </row>
    <row r="25" spans="1:9" x14ac:dyDescent="0.35">
      <c r="A25" t="s">
        <v>45</v>
      </c>
      <c r="B25" t="s">
        <v>37</v>
      </c>
      <c r="C25" t="s">
        <v>17</v>
      </c>
      <c r="D25" t="s">
        <v>25</v>
      </c>
      <c r="E25">
        <v>10940</v>
      </c>
      <c r="F25">
        <v>124</v>
      </c>
      <c r="G25">
        <v>353501</v>
      </c>
      <c r="H25">
        <v>14</v>
      </c>
      <c r="I25" t="s">
        <v>18</v>
      </c>
    </row>
    <row r="26" spans="1:9" x14ac:dyDescent="0.35">
      <c r="A26" t="s">
        <v>46</v>
      </c>
      <c r="B26" t="s">
        <v>37</v>
      </c>
      <c r="C26" t="s">
        <v>11</v>
      </c>
      <c r="D26" t="s">
        <v>29</v>
      </c>
      <c r="E26">
        <v>22722</v>
      </c>
      <c r="F26">
        <v>112</v>
      </c>
      <c r="G26">
        <v>368898</v>
      </c>
      <c r="H26">
        <v>8</v>
      </c>
      <c r="I26" t="s">
        <v>13</v>
      </c>
    </row>
    <row r="27" spans="1:9" x14ac:dyDescent="0.35">
      <c r="A27" t="s">
        <v>47</v>
      </c>
      <c r="B27" t="s">
        <v>37</v>
      </c>
      <c r="C27" t="s">
        <v>15</v>
      </c>
      <c r="D27" t="s">
        <v>29</v>
      </c>
      <c r="E27">
        <v>14311</v>
      </c>
      <c r="F27">
        <v>143</v>
      </c>
      <c r="G27">
        <v>426004</v>
      </c>
      <c r="H27">
        <v>5</v>
      </c>
      <c r="I27" t="s">
        <v>21</v>
      </c>
    </row>
    <row r="28" spans="1:9" x14ac:dyDescent="0.35">
      <c r="A28" t="s">
        <v>48</v>
      </c>
      <c r="B28" t="s">
        <v>37</v>
      </c>
      <c r="C28" t="s">
        <v>17</v>
      </c>
      <c r="D28" t="s">
        <v>29</v>
      </c>
      <c r="E28">
        <v>8548</v>
      </c>
      <c r="F28">
        <v>137</v>
      </c>
      <c r="G28">
        <v>748985</v>
      </c>
      <c r="H28">
        <v>7</v>
      </c>
      <c r="I28" t="s">
        <v>13</v>
      </c>
    </row>
    <row r="29" spans="1:9" x14ac:dyDescent="0.35">
      <c r="A29" t="s">
        <v>49</v>
      </c>
      <c r="B29" t="s">
        <v>37</v>
      </c>
      <c r="C29" t="s">
        <v>11</v>
      </c>
      <c r="D29" t="s">
        <v>33</v>
      </c>
      <c r="E29">
        <v>9243</v>
      </c>
      <c r="F29">
        <v>100</v>
      </c>
      <c r="G29">
        <v>633200</v>
      </c>
      <c r="H29">
        <v>17</v>
      </c>
      <c r="I29" t="s">
        <v>21</v>
      </c>
    </row>
    <row r="30" spans="1:9" x14ac:dyDescent="0.35">
      <c r="A30" t="s">
        <v>50</v>
      </c>
      <c r="B30" t="s">
        <v>37</v>
      </c>
      <c r="C30" t="s">
        <v>15</v>
      </c>
      <c r="D30" t="s">
        <v>33</v>
      </c>
      <c r="E30">
        <v>14450</v>
      </c>
      <c r="F30">
        <v>137</v>
      </c>
      <c r="G30">
        <v>578080</v>
      </c>
      <c r="H30">
        <v>8</v>
      </c>
      <c r="I30" t="s">
        <v>13</v>
      </c>
    </row>
    <row r="31" spans="1:9" x14ac:dyDescent="0.35">
      <c r="A31" t="s">
        <v>51</v>
      </c>
      <c r="B31" t="s">
        <v>37</v>
      </c>
      <c r="C31" t="s">
        <v>17</v>
      </c>
      <c r="D31" t="s">
        <v>33</v>
      </c>
      <c r="E31">
        <v>11513</v>
      </c>
      <c r="F31">
        <v>95</v>
      </c>
      <c r="G31">
        <v>672012</v>
      </c>
      <c r="H31">
        <v>14</v>
      </c>
      <c r="I31" t="s">
        <v>18</v>
      </c>
    </row>
    <row r="32" spans="1:9" x14ac:dyDescent="0.35">
      <c r="A32" t="s">
        <v>52</v>
      </c>
      <c r="B32" t="s">
        <v>53</v>
      </c>
      <c r="C32" t="s">
        <v>11</v>
      </c>
      <c r="D32" t="s">
        <v>12</v>
      </c>
      <c r="E32">
        <v>19227</v>
      </c>
      <c r="F32">
        <v>139</v>
      </c>
      <c r="G32">
        <v>626513</v>
      </c>
      <c r="H32">
        <v>17</v>
      </c>
      <c r="I32" t="s">
        <v>21</v>
      </c>
    </row>
    <row r="33" spans="1:9" x14ac:dyDescent="0.35">
      <c r="A33" t="s">
        <v>54</v>
      </c>
      <c r="B33" t="s">
        <v>53</v>
      </c>
      <c r="C33" t="s">
        <v>15</v>
      </c>
      <c r="D33" t="s">
        <v>12</v>
      </c>
      <c r="E33">
        <v>8085</v>
      </c>
      <c r="F33">
        <v>117</v>
      </c>
      <c r="G33">
        <v>619743</v>
      </c>
      <c r="H33">
        <v>11</v>
      </c>
      <c r="I33" t="s">
        <v>21</v>
      </c>
    </row>
    <row r="34" spans="1:9" x14ac:dyDescent="0.35">
      <c r="A34" t="s">
        <v>55</v>
      </c>
      <c r="B34" t="s">
        <v>53</v>
      </c>
      <c r="C34" t="s">
        <v>17</v>
      </c>
      <c r="D34" t="s">
        <v>12</v>
      </c>
      <c r="E34">
        <v>22811</v>
      </c>
      <c r="F34">
        <v>101</v>
      </c>
      <c r="G34">
        <v>310909</v>
      </c>
      <c r="H34">
        <v>15</v>
      </c>
      <c r="I34" t="s">
        <v>13</v>
      </c>
    </row>
    <row r="35" spans="1:9" x14ac:dyDescent="0.35">
      <c r="A35" t="s">
        <v>56</v>
      </c>
      <c r="B35" t="s">
        <v>53</v>
      </c>
      <c r="C35" t="s">
        <v>11</v>
      </c>
      <c r="D35" t="s">
        <v>20</v>
      </c>
      <c r="E35">
        <v>8175</v>
      </c>
      <c r="F35">
        <v>132</v>
      </c>
      <c r="G35">
        <v>778208</v>
      </c>
      <c r="H35">
        <v>7</v>
      </c>
      <c r="I35" t="s">
        <v>21</v>
      </c>
    </row>
    <row r="36" spans="1:9" x14ac:dyDescent="0.35">
      <c r="A36" t="s">
        <v>57</v>
      </c>
      <c r="B36" t="s">
        <v>53</v>
      </c>
      <c r="C36" t="s">
        <v>15</v>
      </c>
      <c r="D36" t="s">
        <v>20</v>
      </c>
      <c r="E36">
        <v>24745</v>
      </c>
      <c r="F36">
        <v>204</v>
      </c>
      <c r="G36">
        <v>515545</v>
      </c>
      <c r="H36">
        <v>3</v>
      </c>
      <c r="I36" t="s">
        <v>21</v>
      </c>
    </row>
    <row r="37" spans="1:9" x14ac:dyDescent="0.35">
      <c r="A37" t="s">
        <v>58</v>
      </c>
      <c r="B37" t="s">
        <v>53</v>
      </c>
      <c r="C37" t="s">
        <v>17</v>
      </c>
      <c r="D37" t="s">
        <v>20</v>
      </c>
      <c r="E37">
        <v>9600</v>
      </c>
      <c r="F37">
        <v>54</v>
      </c>
      <c r="G37">
        <v>624924</v>
      </c>
      <c r="H37">
        <v>9</v>
      </c>
      <c r="I37" t="s">
        <v>18</v>
      </c>
    </row>
    <row r="38" spans="1:9" x14ac:dyDescent="0.35">
      <c r="A38" t="s">
        <v>59</v>
      </c>
      <c r="B38" t="s">
        <v>53</v>
      </c>
      <c r="C38" t="s">
        <v>11</v>
      </c>
      <c r="D38" t="s">
        <v>25</v>
      </c>
      <c r="E38">
        <v>16634</v>
      </c>
      <c r="F38">
        <v>130</v>
      </c>
      <c r="G38">
        <v>495408</v>
      </c>
      <c r="H38">
        <v>7</v>
      </c>
      <c r="I38" t="s">
        <v>21</v>
      </c>
    </row>
    <row r="39" spans="1:9" x14ac:dyDescent="0.35">
      <c r="A39" t="s">
        <v>60</v>
      </c>
      <c r="B39" t="s">
        <v>53</v>
      </c>
      <c r="C39" t="s">
        <v>15</v>
      </c>
      <c r="D39" t="s">
        <v>25</v>
      </c>
      <c r="E39">
        <v>24318</v>
      </c>
      <c r="F39">
        <v>132</v>
      </c>
      <c r="G39">
        <v>706744</v>
      </c>
      <c r="H39">
        <v>14</v>
      </c>
      <c r="I39" t="s">
        <v>18</v>
      </c>
    </row>
    <row r="40" spans="1:9" x14ac:dyDescent="0.35">
      <c r="A40" t="s">
        <v>61</v>
      </c>
      <c r="B40" t="s">
        <v>53</v>
      </c>
      <c r="C40" t="s">
        <v>17</v>
      </c>
      <c r="D40" t="s">
        <v>25</v>
      </c>
      <c r="E40">
        <v>12868</v>
      </c>
      <c r="F40">
        <v>195</v>
      </c>
      <c r="G40">
        <v>342599</v>
      </c>
      <c r="H40">
        <v>1</v>
      </c>
      <c r="I40" t="s">
        <v>13</v>
      </c>
    </row>
    <row r="41" spans="1:9" x14ac:dyDescent="0.35">
      <c r="A41" t="s">
        <v>62</v>
      </c>
      <c r="B41" t="s">
        <v>53</v>
      </c>
      <c r="C41" t="s">
        <v>11</v>
      </c>
      <c r="D41" t="s">
        <v>29</v>
      </c>
      <c r="E41">
        <v>13962</v>
      </c>
      <c r="F41">
        <v>189</v>
      </c>
      <c r="G41">
        <v>566857</v>
      </c>
      <c r="H41">
        <v>18</v>
      </c>
      <c r="I41" t="s">
        <v>18</v>
      </c>
    </row>
    <row r="42" spans="1:9" x14ac:dyDescent="0.35">
      <c r="A42" t="s">
        <v>63</v>
      </c>
      <c r="B42" t="s">
        <v>53</v>
      </c>
      <c r="C42" t="s">
        <v>15</v>
      </c>
      <c r="D42" t="s">
        <v>29</v>
      </c>
      <c r="E42">
        <v>22244</v>
      </c>
      <c r="F42">
        <v>208</v>
      </c>
      <c r="G42">
        <v>634545</v>
      </c>
      <c r="H42">
        <v>10</v>
      </c>
      <c r="I42" t="s">
        <v>21</v>
      </c>
    </row>
    <row r="43" spans="1:9" x14ac:dyDescent="0.35">
      <c r="A43" t="s">
        <v>64</v>
      </c>
      <c r="B43" t="s">
        <v>53</v>
      </c>
      <c r="C43" t="s">
        <v>17</v>
      </c>
      <c r="D43" t="s">
        <v>29</v>
      </c>
      <c r="E43">
        <v>18346</v>
      </c>
      <c r="F43">
        <v>76</v>
      </c>
      <c r="G43">
        <v>767632</v>
      </c>
      <c r="H43">
        <v>13</v>
      </c>
      <c r="I43" t="s">
        <v>18</v>
      </c>
    </row>
    <row r="44" spans="1:9" x14ac:dyDescent="0.35">
      <c r="A44" t="s">
        <v>65</v>
      </c>
      <c r="B44" t="s">
        <v>53</v>
      </c>
      <c r="C44" t="s">
        <v>11</v>
      </c>
      <c r="D44" t="s">
        <v>33</v>
      </c>
      <c r="E44">
        <v>10556</v>
      </c>
      <c r="F44">
        <v>45</v>
      </c>
      <c r="G44">
        <v>378317</v>
      </c>
      <c r="H44">
        <v>5</v>
      </c>
      <c r="I44" t="s">
        <v>21</v>
      </c>
    </row>
    <row r="45" spans="1:9" x14ac:dyDescent="0.35">
      <c r="A45" t="s">
        <v>66</v>
      </c>
      <c r="B45" t="s">
        <v>53</v>
      </c>
      <c r="C45" t="s">
        <v>15</v>
      </c>
      <c r="D45" t="s">
        <v>33</v>
      </c>
      <c r="E45">
        <v>17690</v>
      </c>
      <c r="F45">
        <v>82</v>
      </c>
      <c r="G45">
        <v>582273</v>
      </c>
      <c r="H45">
        <v>4</v>
      </c>
      <c r="I45" t="s">
        <v>21</v>
      </c>
    </row>
    <row r="46" spans="1:9" x14ac:dyDescent="0.35">
      <c r="A46" t="s">
        <v>67</v>
      </c>
      <c r="B46" t="s">
        <v>53</v>
      </c>
      <c r="C46" t="s">
        <v>17</v>
      </c>
      <c r="D46" t="s">
        <v>33</v>
      </c>
      <c r="E46">
        <v>22810</v>
      </c>
      <c r="F46">
        <v>41</v>
      </c>
      <c r="G46">
        <v>765010</v>
      </c>
      <c r="H46">
        <v>10</v>
      </c>
      <c r="I46" t="s">
        <v>18</v>
      </c>
    </row>
    <row r="47" spans="1:9" x14ac:dyDescent="0.35">
      <c r="A47" t="s">
        <v>68</v>
      </c>
      <c r="B47" t="s">
        <v>69</v>
      </c>
      <c r="C47" t="s">
        <v>11</v>
      </c>
      <c r="D47" t="s">
        <v>12</v>
      </c>
      <c r="E47">
        <v>20049</v>
      </c>
      <c r="F47">
        <v>133</v>
      </c>
      <c r="G47">
        <v>875429</v>
      </c>
      <c r="H47">
        <v>9</v>
      </c>
      <c r="I47" t="s">
        <v>18</v>
      </c>
    </row>
    <row r="48" spans="1:9" x14ac:dyDescent="0.35">
      <c r="A48" t="s">
        <v>70</v>
      </c>
      <c r="B48" t="s">
        <v>69</v>
      </c>
      <c r="C48" t="s">
        <v>15</v>
      </c>
      <c r="D48" t="s">
        <v>12</v>
      </c>
      <c r="E48">
        <v>21279</v>
      </c>
      <c r="F48">
        <v>83</v>
      </c>
      <c r="G48">
        <v>692737</v>
      </c>
      <c r="H48">
        <v>4</v>
      </c>
      <c r="I48" t="s">
        <v>21</v>
      </c>
    </row>
    <row r="49" spans="1:9" x14ac:dyDescent="0.35">
      <c r="A49" t="s">
        <v>71</v>
      </c>
      <c r="B49" t="s">
        <v>69</v>
      </c>
      <c r="C49" t="s">
        <v>17</v>
      </c>
      <c r="D49" t="s">
        <v>12</v>
      </c>
      <c r="E49">
        <v>8216</v>
      </c>
      <c r="F49">
        <v>212</v>
      </c>
      <c r="G49">
        <v>423447</v>
      </c>
      <c r="H49">
        <v>4</v>
      </c>
      <c r="I49" t="s">
        <v>18</v>
      </c>
    </row>
    <row r="50" spans="1:9" x14ac:dyDescent="0.35">
      <c r="A50" t="s">
        <v>72</v>
      </c>
      <c r="B50" t="s">
        <v>69</v>
      </c>
      <c r="C50" t="s">
        <v>11</v>
      </c>
      <c r="D50" t="s">
        <v>20</v>
      </c>
      <c r="E50">
        <v>15400</v>
      </c>
      <c r="F50">
        <v>116</v>
      </c>
      <c r="G50">
        <v>558147</v>
      </c>
      <c r="H50">
        <v>2</v>
      </c>
      <c r="I50" t="s">
        <v>21</v>
      </c>
    </row>
    <row r="51" spans="1:9" x14ac:dyDescent="0.35">
      <c r="A51" t="s">
        <v>73</v>
      </c>
      <c r="B51" t="s">
        <v>69</v>
      </c>
      <c r="C51" t="s">
        <v>15</v>
      </c>
      <c r="D51" t="s">
        <v>20</v>
      </c>
      <c r="E51">
        <v>21988</v>
      </c>
      <c r="F51">
        <v>175</v>
      </c>
      <c r="G51">
        <v>758284</v>
      </c>
      <c r="H51">
        <v>7</v>
      </c>
      <c r="I51" t="s">
        <v>18</v>
      </c>
    </row>
    <row r="52" spans="1:9" x14ac:dyDescent="0.35">
      <c r="A52" t="s">
        <v>74</v>
      </c>
      <c r="B52" t="s">
        <v>69</v>
      </c>
      <c r="C52" t="s">
        <v>17</v>
      </c>
      <c r="D52" t="s">
        <v>20</v>
      </c>
      <c r="E52">
        <v>15705</v>
      </c>
      <c r="F52">
        <v>197</v>
      </c>
      <c r="G52">
        <v>376272</v>
      </c>
      <c r="H52">
        <v>11</v>
      </c>
      <c r="I52" t="s">
        <v>21</v>
      </c>
    </row>
    <row r="53" spans="1:9" x14ac:dyDescent="0.35">
      <c r="A53" t="s">
        <v>75</v>
      </c>
      <c r="B53" t="s">
        <v>69</v>
      </c>
      <c r="C53" t="s">
        <v>11</v>
      </c>
      <c r="D53" t="s">
        <v>25</v>
      </c>
      <c r="E53">
        <v>13402</v>
      </c>
      <c r="F53">
        <v>156</v>
      </c>
      <c r="G53">
        <v>621232</v>
      </c>
      <c r="H53">
        <v>12</v>
      </c>
      <c r="I53" t="s">
        <v>18</v>
      </c>
    </row>
    <row r="54" spans="1:9" x14ac:dyDescent="0.35">
      <c r="A54" t="s">
        <v>76</v>
      </c>
      <c r="B54" t="s">
        <v>69</v>
      </c>
      <c r="C54" t="s">
        <v>15</v>
      </c>
      <c r="D54" t="s">
        <v>25</v>
      </c>
      <c r="E54">
        <v>21893</v>
      </c>
      <c r="F54">
        <v>208</v>
      </c>
      <c r="G54">
        <v>312811</v>
      </c>
      <c r="H54">
        <v>2</v>
      </c>
      <c r="I54" t="s">
        <v>13</v>
      </c>
    </row>
    <row r="55" spans="1:9" x14ac:dyDescent="0.35">
      <c r="A55" t="s">
        <v>77</v>
      </c>
      <c r="B55" t="s">
        <v>69</v>
      </c>
      <c r="C55" t="s">
        <v>17</v>
      </c>
      <c r="D55" t="s">
        <v>25</v>
      </c>
      <c r="E55">
        <v>14081</v>
      </c>
      <c r="F55">
        <v>126</v>
      </c>
      <c r="G55">
        <v>393749</v>
      </c>
      <c r="H55">
        <v>7</v>
      </c>
      <c r="I55" t="s">
        <v>21</v>
      </c>
    </row>
    <row r="56" spans="1:9" x14ac:dyDescent="0.35">
      <c r="A56" t="s">
        <v>78</v>
      </c>
      <c r="B56" t="s">
        <v>69</v>
      </c>
      <c r="C56" t="s">
        <v>11</v>
      </c>
      <c r="D56" t="s">
        <v>29</v>
      </c>
      <c r="E56">
        <v>12595</v>
      </c>
      <c r="F56">
        <v>166</v>
      </c>
      <c r="G56">
        <v>664069</v>
      </c>
      <c r="H56">
        <v>15</v>
      </c>
      <c r="I56" t="s">
        <v>21</v>
      </c>
    </row>
    <row r="57" spans="1:9" x14ac:dyDescent="0.35">
      <c r="A57" t="s">
        <v>79</v>
      </c>
      <c r="B57" t="s">
        <v>69</v>
      </c>
      <c r="C57" t="s">
        <v>15</v>
      </c>
      <c r="D57" t="s">
        <v>29</v>
      </c>
      <c r="E57">
        <v>13052</v>
      </c>
      <c r="F57">
        <v>187</v>
      </c>
      <c r="G57">
        <v>756950</v>
      </c>
      <c r="H57">
        <v>5</v>
      </c>
      <c r="I57" t="s">
        <v>13</v>
      </c>
    </row>
    <row r="58" spans="1:9" x14ac:dyDescent="0.35">
      <c r="A58" t="s">
        <v>80</v>
      </c>
      <c r="B58" t="s">
        <v>69</v>
      </c>
      <c r="C58" t="s">
        <v>17</v>
      </c>
      <c r="D58" t="s">
        <v>29</v>
      </c>
      <c r="E58">
        <v>13398</v>
      </c>
      <c r="F58">
        <v>167</v>
      </c>
      <c r="G58">
        <v>872825</v>
      </c>
      <c r="H58">
        <v>4</v>
      </c>
      <c r="I58" t="s">
        <v>18</v>
      </c>
    </row>
    <row r="59" spans="1:9" x14ac:dyDescent="0.35">
      <c r="A59" t="s">
        <v>81</v>
      </c>
      <c r="B59" t="s">
        <v>69</v>
      </c>
      <c r="C59" t="s">
        <v>11</v>
      </c>
      <c r="D59" t="s">
        <v>33</v>
      </c>
      <c r="E59">
        <v>20616</v>
      </c>
      <c r="F59">
        <v>182</v>
      </c>
      <c r="G59">
        <v>843219</v>
      </c>
      <c r="H59">
        <v>1</v>
      </c>
      <c r="I59" t="s">
        <v>13</v>
      </c>
    </row>
    <row r="60" spans="1:9" x14ac:dyDescent="0.35">
      <c r="A60" t="s">
        <v>82</v>
      </c>
      <c r="B60" t="s">
        <v>69</v>
      </c>
      <c r="C60" t="s">
        <v>15</v>
      </c>
      <c r="D60" t="s">
        <v>33</v>
      </c>
      <c r="E60">
        <v>22937</v>
      </c>
      <c r="F60">
        <v>124</v>
      </c>
      <c r="G60">
        <v>653678</v>
      </c>
      <c r="H60">
        <v>3</v>
      </c>
      <c r="I60" t="s">
        <v>21</v>
      </c>
    </row>
    <row r="61" spans="1:9" x14ac:dyDescent="0.35">
      <c r="A61" t="s">
        <v>83</v>
      </c>
      <c r="B61" t="s">
        <v>69</v>
      </c>
      <c r="C61" t="s">
        <v>17</v>
      </c>
      <c r="D61" t="s">
        <v>33</v>
      </c>
      <c r="E61">
        <v>14647</v>
      </c>
      <c r="F61">
        <v>104</v>
      </c>
      <c r="G61">
        <v>763724</v>
      </c>
      <c r="H61">
        <v>5</v>
      </c>
      <c r="I61" t="s">
        <v>18</v>
      </c>
    </row>
    <row r="62" spans="1:9" x14ac:dyDescent="0.35">
      <c r="A62" t="s">
        <v>84</v>
      </c>
      <c r="B62" t="s">
        <v>85</v>
      </c>
      <c r="C62" t="s">
        <v>11</v>
      </c>
      <c r="D62" t="s">
        <v>12</v>
      </c>
      <c r="E62">
        <v>12064</v>
      </c>
      <c r="F62">
        <v>170</v>
      </c>
      <c r="G62">
        <v>649322</v>
      </c>
      <c r="H62">
        <v>16</v>
      </c>
      <c r="I62" t="s">
        <v>18</v>
      </c>
    </row>
    <row r="63" spans="1:9" x14ac:dyDescent="0.35">
      <c r="A63" t="s">
        <v>86</v>
      </c>
      <c r="B63" t="s">
        <v>85</v>
      </c>
      <c r="C63" t="s">
        <v>15</v>
      </c>
      <c r="D63" t="s">
        <v>12</v>
      </c>
      <c r="E63">
        <v>24688</v>
      </c>
      <c r="F63">
        <v>76</v>
      </c>
      <c r="G63">
        <v>619469</v>
      </c>
      <c r="H63">
        <v>5</v>
      </c>
      <c r="I63" t="s">
        <v>13</v>
      </c>
    </row>
    <row r="64" spans="1:9" x14ac:dyDescent="0.35">
      <c r="A64" t="s">
        <v>87</v>
      </c>
      <c r="B64" t="s">
        <v>85</v>
      </c>
      <c r="C64" t="s">
        <v>17</v>
      </c>
      <c r="D64" t="s">
        <v>12</v>
      </c>
      <c r="E64">
        <v>21550</v>
      </c>
      <c r="F64">
        <v>185</v>
      </c>
      <c r="G64">
        <v>421384</v>
      </c>
      <c r="H64">
        <v>6</v>
      </c>
      <c r="I64" t="s">
        <v>13</v>
      </c>
    </row>
    <row r="65" spans="1:9" x14ac:dyDescent="0.35">
      <c r="A65" t="s">
        <v>88</v>
      </c>
      <c r="B65" t="s">
        <v>85</v>
      </c>
      <c r="C65" t="s">
        <v>11</v>
      </c>
      <c r="D65" t="s">
        <v>20</v>
      </c>
      <c r="E65">
        <v>8706</v>
      </c>
      <c r="F65">
        <v>132</v>
      </c>
      <c r="G65">
        <v>394760</v>
      </c>
      <c r="H65">
        <v>18</v>
      </c>
      <c r="I65" t="s">
        <v>13</v>
      </c>
    </row>
    <row r="66" spans="1:9" x14ac:dyDescent="0.35">
      <c r="A66" t="s">
        <v>89</v>
      </c>
      <c r="B66" t="s">
        <v>85</v>
      </c>
      <c r="C66" t="s">
        <v>15</v>
      </c>
      <c r="D66" t="s">
        <v>20</v>
      </c>
      <c r="E66">
        <v>13069</v>
      </c>
      <c r="F66">
        <v>96</v>
      </c>
      <c r="G66">
        <v>375310</v>
      </c>
      <c r="H66">
        <v>6</v>
      </c>
      <c r="I66" t="s">
        <v>18</v>
      </c>
    </row>
    <row r="67" spans="1:9" x14ac:dyDescent="0.35">
      <c r="A67" t="s">
        <v>90</v>
      </c>
      <c r="B67" t="s">
        <v>85</v>
      </c>
      <c r="C67" t="s">
        <v>17</v>
      </c>
      <c r="D67" t="s">
        <v>20</v>
      </c>
      <c r="E67">
        <v>16048</v>
      </c>
      <c r="F67">
        <v>64</v>
      </c>
      <c r="G67">
        <v>640310</v>
      </c>
      <c r="H67">
        <v>12</v>
      </c>
      <c r="I67" t="s">
        <v>21</v>
      </c>
    </row>
    <row r="68" spans="1:9" x14ac:dyDescent="0.35">
      <c r="A68" t="s">
        <v>91</v>
      </c>
      <c r="B68" t="s">
        <v>85</v>
      </c>
      <c r="C68" t="s">
        <v>11</v>
      </c>
      <c r="D68" t="s">
        <v>25</v>
      </c>
      <c r="E68">
        <v>14475</v>
      </c>
      <c r="F68">
        <v>113</v>
      </c>
      <c r="G68">
        <v>358181</v>
      </c>
      <c r="H68">
        <v>6</v>
      </c>
      <c r="I68" t="s">
        <v>18</v>
      </c>
    </row>
    <row r="69" spans="1:9" x14ac:dyDescent="0.35">
      <c r="A69" t="s">
        <v>92</v>
      </c>
      <c r="B69" t="s">
        <v>85</v>
      </c>
      <c r="C69" t="s">
        <v>15</v>
      </c>
      <c r="D69" t="s">
        <v>25</v>
      </c>
      <c r="E69">
        <v>24433</v>
      </c>
      <c r="F69">
        <v>217</v>
      </c>
      <c r="G69">
        <v>450062</v>
      </c>
      <c r="H69">
        <v>15</v>
      </c>
      <c r="I69" t="s">
        <v>18</v>
      </c>
    </row>
    <row r="70" spans="1:9" x14ac:dyDescent="0.35">
      <c r="A70" t="s">
        <v>93</v>
      </c>
      <c r="B70" t="s">
        <v>85</v>
      </c>
      <c r="C70" t="s">
        <v>17</v>
      </c>
      <c r="D70" t="s">
        <v>25</v>
      </c>
      <c r="E70">
        <v>10221</v>
      </c>
      <c r="F70">
        <v>58</v>
      </c>
      <c r="G70">
        <v>651923</v>
      </c>
      <c r="H70">
        <v>4</v>
      </c>
      <c r="I70" t="s">
        <v>21</v>
      </c>
    </row>
    <row r="71" spans="1:9" x14ac:dyDescent="0.35">
      <c r="A71" t="s">
        <v>94</v>
      </c>
      <c r="B71" t="s">
        <v>85</v>
      </c>
      <c r="C71" t="s">
        <v>11</v>
      </c>
      <c r="D71" t="s">
        <v>29</v>
      </c>
      <c r="E71">
        <v>13242</v>
      </c>
      <c r="F71">
        <v>134</v>
      </c>
      <c r="G71">
        <v>384839</v>
      </c>
      <c r="H71">
        <v>11</v>
      </c>
      <c r="I71" t="s">
        <v>21</v>
      </c>
    </row>
    <row r="72" spans="1:9" x14ac:dyDescent="0.35">
      <c r="A72" t="s">
        <v>95</v>
      </c>
      <c r="B72" t="s">
        <v>85</v>
      </c>
      <c r="C72" t="s">
        <v>15</v>
      </c>
      <c r="D72" t="s">
        <v>29</v>
      </c>
      <c r="E72">
        <v>21609</v>
      </c>
      <c r="F72">
        <v>126</v>
      </c>
      <c r="G72">
        <v>534357</v>
      </c>
      <c r="H72">
        <v>3</v>
      </c>
      <c r="I72" t="s">
        <v>18</v>
      </c>
    </row>
    <row r="73" spans="1:9" x14ac:dyDescent="0.35">
      <c r="A73" t="s">
        <v>96</v>
      </c>
      <c r="B73" t="s">
        <v>85</v>
      </c>
      <c r="C73" t="s">
        <v>17</v>
      </c>
      <c r="D73" t="s">
        <v>29</v>
      </c>
      <c r="E73">
        <v>19842</v>
      </c>
      <c r="F73">
        <v>54</v>
      </c>
      <c r="G73">
        <v>736026</v>
      </c>
      <c r="H73">
        <v>7</v>
      </c>
      <c r="I73" t="s">
        <v>21</v>
      </c>
    </row>
    <row r="74" spans="1:9" x14ac:dyDescent="0.35">
      <c r="A74" t="s">
        <v>97</v>
      </c>
      <c r="B74" t="s">
        <v>85</v>
      </c>
      <c r="C74" t="s">
        <v>11</v>
      </c>
      <c r="D74" t="s">
        <v>33</v>
      </c>
      <c r="E74">
        <v>10163</v>
      </c>
      <c r="F74">
        <v>80</v>
      </c>
      <c r="G74">
        <v>657460</v>
      </c>
      <c r="H74">
        <v>8</v>
      </c>
      <c r="I74" t="s">
        <v>18</v>
      </c>
    </row>
    <row r="75" spans="1:9" x14ac:dyDescent="0.35">
      <c r="A75" t="s">
        <v>98</v>
      </c>
      <c r="B75" t="s">
        <v>85</v>
      </c>
      <c r="C75" t="s">
        <v>15</v>
      </c>
      <c r="D75" t="s">
        <v>33</v>
      </c>
      <c r="E75">
        <v>21318</v>
      </c>
      <c r="F75">
        <v>108</v>
      </c>
      <c r="G75">
        <v>803924</v>
      </c>
      <c r="H75">
        <v>5</v>
      </c>
      <c r="I75" t="s">
        <v>13</v>
      </c>
    </row>
    <row r="76" spans="1:9" x14ac:dyDescent="0.35">
      <c r="A76" t="s">
        <v>99</v>
      </c>
      <c r="B76" t="s">
        <v>85</v>
      </c>
      <c r="C76" t="s">
        <v>17</v>
      </c>
      <c r="D76" t="s">
        <v>33</v>
      </c>
      <c r="E76">
        <v>9700</v>
      </c>
      <c r="F76">
        <v>118</v>
      </c>
      <c r="G76">
        <v>771325</v>
      </c>
      <c r="H76">
        <v>12</v>
      </c>
      <c r="I76" t="s">
        <v>18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3"/>
  <sheetViews>
    <sheetView workbookViewId="0">
      <selection activeCell="A15" sqref="A15"/>
    </sheetView>
  </sheetViews>
  <sheetFormatPr defaultRowHeight="14.5" x14ac:dyDescent="0.35"/>
  <cols>
    <col min="1" max="1" width="70" customWidth="1"/>
  </cols>
  <sheetData>
    <row r="1" spans="1:1" x14ac:dyDescent="0.35">
      <c r="A1" s="1" t="s">
        <v>100</v>
      </c>
    </row>
    <row r="2" spans="1:1" x14ac:dyDescent="0.35">
      <c r="A2" t="s">
        <v>101</v>
      </c>
    </row>
    <row r="3" spans="1:1" x14ac:dyDescent="0.35">
      <c r="A3" t="s">
        <v>102</v>
      </c>
    </row>
    <row r="4" spans="1:1" x14ac:dyDescent="0.35">
      <c r="A4" t="s">
        <v>103</v>
      </c>
    </row>
    <row r="5" spans="1:1" x14ac:dyDescent="0.35">
      <c r="A5" t="s">
        <v>104</v>
      </c>
    </row>
    <row r="6" spans="1:1" x14ac:dyDescent="0.35">
      <c r="A6" t="s">
        <v>105</v>
      </c>
    </row>
    <row r="7" spans="1:1" x14ac:dyDescent="0.35">
      <c r="A7" t="s">
        <v>106</v>
      </c>
    </row>
    <row r="8" spans="1:1" x14ac:dyDescent="0.35">
      <c r="A8" t="s">
        <v>107</v>
      </c>
    </row>
    <row r="9" spans="1:1" x14ac:dyDescent="0.35">
      <c r="A9" t="s">
        <v>108</v>
      </c>
    </row>
    <row r="10" spans="1:1" x14ac:dyDescent="0.35">
      <c r="A10" t="s">
        <v>109</v>
      </c>
    </row>
    <row r="11" spans="1:1" x14ac:dyDescent="0.35">
      <c r="A11" t="s">
        <v>110</v>
      </c>
    </row>
    <row r="12" spans="1:1" x14ac:dyDescent="0.35">
      <c r="A12" t="s">
        <v>111</v>
      </c>
    </row>
    <row r="13" spans="1:1" x14ac:dyDescent="0.35">
      <c r="A13" t="s">
        <v>112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76"/>
  <sheetViews>
    <sheetView workbookViewId="0">
      <selection activeCell="B4" sqref="B4"/>
    </sheetView>
  </sheetViews>
  <sheetFormatPr defaultRowHeight="14.5" x14ac:dyDescent="0.35"/>
  <cols>
    <col min="1" max="1" width="37.26953125" customWidth="1"/>
    <col min="2" max="2" width="40" customWidth="1"/>
    <col min="3" max="4" width="12.6328125" customWidth="1"/>
    <col min="5" max="5" width="19.81640625" customWidth="1"/>
    <col min="6" max="6" width="12.6328125" customWidth="1"/>
    <col min="7" max="7" width="15.453125" customWidth="1"/>
    <col min="8" max="11" width="12.6328125" customWidth="1"/>
  </cols>
  <sheetData>
    <row r="1" spans="1:11" x14ac:dyDescent="0.35">
      <c r="A1" s="1" t="s">
        <v>113</v>
      </c>
      <c r="B1" s="1" t="s">
        <v>114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</row>
    <row r="2" spans="1:11" ht="31" x14ac:dyDescent="0.7">
      <c r="A2" s="3" t="s">
        <v>115</v>
      </c>
      <c r="B2" s="4"/>
      <c r="C2" s="2" t="s">
        <v>9</v>
      </c>
      <c r="D2" s="2" t="s">
        <v>10</v>
      </c>
      <c r="E2" s="2" t="s">
        <v>11</v>
      </c>
      <c r="F2" s="2" t="s">
        <v>12</v>
      </c>
      <c r="G2" s="2">
        <v>20335</v>
      </c>
      <c r="H2" s="2">
        <v>189</v>
      </c>
      <c r="I2" s="2">
        <v>725764</v>
      </c>
      <c r="J2" s="2">
        <v>1</v>
      </c>
      <c r="K2" s="2" t="s">
        <v>13</v>
      </c>
    </row>
    <row r="3" spans="1:11" ht="31" x14ac:dyDescent="0.7">
      <c r="A3" s="3" t="s">
        <v>116</v>
      </c>
      <c r="B3" s="4"/>
      <c r="C3" s="2" t="s">
        <v>14</v>
      </c>
      <c r="D3" s="2" t="s">
        <v>10</v>
      </c>
      <c r="E3" s="2" t="s">
        <v>15</v>
      </c>
      <c r="F3" s="2" t="s">
        <v>12</v>
      </c>
      <c r="G3" s="2">
        <v>19979</v>
      </c>
      <c r="H3" s="2">
        <v>162</v>
      </c>
      <c r="I3" s="2">
        <v>604020</v>
      </c>
      <c r="J3" s="2">
        <v>11</v>
      </c>
      <c r="K3" s="2" t="s">
        <v>13</v>
      </c>
    </row>
    <row r="4" spans="1:11" ht="31" x14ac:dyDescent="0.7">
      <c r="A4" s="3" t="s">
        <v>117</v>
      </c>
      <c r="B4" s="4"/>
      <c r="C4" s="2" t="s">
        <v>16</v>
      </c>
      <c r="D4" s="2" t="s">
        <v>10</v>
      </c>
      <c r="E4" s="2" t="s">
        <v>17</v>
      </c>
      <c r="F4" s="2" t="s">
        <v>12</v>
      </c>
      <c r="G4" s="2">
        <v>17081</v>
      </c>
      <c r="H4" s="2">
        <v>70</v>
      </c>
      <c r="I4" s="2">
        <v>672815</v>
      </c>
      <c r="J4" s="2">
        <v>11</v>
      </c>
      <c r="K4" s="2" t="s">
        <v>18</v>
      </c>
    </row>
    <row r="5" spans="1:11" ht="31" x14ac:dyDescent="0.7">
      <c r="A5" s="3" t="s">
        <v>118</v>
      </c>
      <c r="B5" s="4"/>
      <c r="C5" s="2" t="s">
        <v>19</v>
      </c>
      <c r="D5" s="2" t="s">
        <v>10</v>
      </c>
      <c r="E5" s="2" t="s">
        <v>11</v>
      </c>
      <c r="F5" s="2" t="s">
        <v>20</v>
      </c>
      <c r="G5" s="2">
        <v>13630</v>
      </c>
      <c r="H5" s="2">
        <v>165</v>
      </c>
      <c r="I5" s="2">
        <v>526137</v>
      </c>
      <c r="J5" s="2">
        <v>15</v>
      </c>
      <c r="K5" s="2" t="s">
        <v>21</v>
      </c>
    </row>
    <row r="6" spans="1:11" ht="31" x14ac:dyDescent="0.7">
      <c r="A6" s="3" t="s">
        <v>119</v>
      </c>
      <c r="B6" s="4"/>
      <c r="C6" s="2" t="s">
        <v>22</v>
      </c>
      <c r="D6" s="2" t="s">
        <v>10</v>
      </c>
      <c r="E6" s="2" t="s">
        <v>15</v>
      </c>
      <c r="F6" s="2" t="s">
        <v>20</v>
      </c>
      <c r="G6" s="2">
        <v>15027</v>
      </c>
      <c r="H6" s="2">
        <v>45</v>
      </c>
      <c r="I6" s="2">
        <v>567557</v>
      </c>
      <c r="J6" s="2">
        <v>13</v>
      </c>
      <c r="K6" s="2" t="s">
        <v>13</v>
      </c>
    </row>
    <row r="7" spans="1:11" ht="31" x14ac:dyDescent="0.7">
      <c r="A7" s="3" t="s">
        <v>120</v>
      </c>
      <c r="B7" s="4"/>
      <c r="C7" s="2" t="s">
        <v>23</v>
      </c>
      <c r="D7" s="2" t="s">
        <v>10</v>
      </c>
      <c r="E7" s="2" t="s">
        <v>17</v>
      </c>
      <c r="F7" s="2" t="s">
        <v>20</v>
      </c>
      <c r="G7" s="2">
        <v>17522</v>
      </c>
      <c r="H7" s="2">
        <v>131</v>
      </c>
      <c r="I7" s="2">
        <v>469184</v>
      </c>
      <c r="J7" s="2">
        <v>11</v>
      </c>
      <c r="K7" s="2" t="s">
        <v>21</v>
      </c>
    </row>
    <row r="8" spans="1:11" ht="31" x14ac:dyDescent="0.7">
      <c r="A8" s="3" t="s">
        <v>121</v>
      </c>
      <c r="B8" s="4"/>
      <c r="C8" s="2" t="s">
        <v>24</v>
      </c>
      <c r="D8" s="2" t="s">
        <v>10</v>
      </c>
      <c r="E8" s="2" t="s">
        <v>11</v>
      </c>
      <c r="F8" s="2" t="s">
        <v>25</v>
      </c>
      <c r="G8" s="2">
        <v>15865</v>
      </c>
      <c r="H8" s="2">
        <v>205</v>
      </c>
      <c r="I8" s="2">
        <v>848503</v>
      </c>
      <c r="J8" s="2">
        <v>17</v>
      </c>
      <c r="K8" s="2" t="s">
        <v>13</v>
      </c>
    </row>
    <row r="9" spans="1:11" ht="31" x14ac:dyDescent="0.7">
      <c r="A9" s="3" t="s">
        <v>122</v>
      </c>
      <c r="B9" s="4"/>
      <c r="C9" s="2" t="s">
        <v>26</v>
      </c>
      <c r="D9" s="2" t="s">
        <v>10</v>
      </c>
      <c r="E9" s="2" t="s">
        <v>15</v>
      </c>
      <c r="F9" s="2" t="s">
        <v>25</v>
      </c>
      <c r="G9" s="2">
        <v>19797</v>
      </c>
      <c r="H9" s="2">
        <v>195</v>
      </c>
      <c r="I9" s="2">
        <v>392344</v>
      </c>
      <c r="J9" s="2">
        <v>6</v>
      </c>
      <c r="K9" s="2" t="s">
        <v>21</v>
      </c>
    </row>
    <row r="10" spans="1:11" ht="21" x14ac:dyDescent="0.5">
      <c r="C10" s="2" t="s">
        <v>27</v>
      </c>
      <c r="D10" s="2" t="s">
        <v>10</v>
      </c>
      <c r="E10" s="2" t="s">
        <v>17</v>
      </c>
      <c r="F10" s="2" t="s">
        <v>25</v>
      </c>
      <c r="G10" s="2">
        <v>21191</v>
      </c>
      <c r="H10" s="2">
        <v>220</v>
      </c>
      <c r="I10" s="2">
        <v>748714</v>
      </c>
      <c r="J10" s="2">
        <v>2</v>
      </c>
      <c r="K10" s="2" t="s">
        <v>13</v>
      </c>
    </row>
    <row r="11" spans="1:11" ht="21" x14ac:dyDescent="0.5">
      <c r="C11" s="2" t="s">
        <v>28</v>
      </c>
      <c r="D11" s="2" t="s">
        <v>10</v>
      </c>
      <c r="E11" s="2" t="s">
        <v>11</v>
      </c>
      <c r="F11" s="2" t="s">
        <v>29</v>
      </c>
      <c r="G11" s="2">
        <v>22466</v>
      </c>
      <c r="H11" s="2">
        <v>98</v>
      </c>
      <c r="I11" s="2">
        <v>330635</v>
      </c>
      <c r="J11" s="2">
        <v>17</v>
      </c>
      <c r="K11" s="2" t="s">
        <v>21</v>
      </c>
    </row>
    <row r="12" spans="1:11" ht="21" x14ac:dyDescent="0.5">
      <c r="C12" s="2" t="s">
        <v>30</v>
      </c>
      <c r="D12" s="2" t="s">
        <v>10</v>
      </c>
      <c r="E12" s="2" t="s">
        <v>15</v>
      </c>
      <c r="F12" s="2" t="s">
        <v>29</v>
      </c>
      <c r="G12" s="2">
        <v>9612</v>
      </c>
      <c r="H12" s="2">
        <v>81</v>
      </c>
      <c r="I12" s="2">
        <v>343596</v>
      </c>
      <c r="J12" s="2">
        <v>12</v>
      </c>
      <c r="K12" s="2" t="s">
        <v>21</v>
      </c>
    </row>
    <row r="13" spans="1:11" ht="21" x14ac:dyDescent="0.5">
      <c r="C13" s="2" t="s">
        <v>31</v>
      </c>
      <c r="D13" s="2" t="s">
        <v>10</v>
      </c>
      <c r="E13" s="2" t="s">
        <v>17</v>
      </c>
      <c r="F13" s="2" t="s">
        <v>29</v>
      </c>
      <c r="G13" s="2">
        <v>19972</v>
      </c>
      <c r="H13" s="2">
        <v>163</v>
      </c>
      <c r="I13" s="2">
        <v>448691</v>
      </c>
      <c r="J13" s="2">
        <v>1</v>
      </c>
      <c r="K13" s="2" t="s">
        <v>13</v>
      </c>
    </row>
    <row r="14" spans="1:11" ht="21" x14ac:dyDescent="0.5">
      <c r="C14" s="2" t="s">
        <v>32</v>
      </c>
      <c r="D14" s="2" t="s">
        <v>10</v>
      </c>
      <c r="E14" s="2" t="s">
        <v>11</v>
      </c>
      <c r="F14" s="2" t="s">
        <v>33</v>
      </c>
      <c r="G14" s="2">
        <v>9311</v>
      </c>
      <c r="H14" s="2">
        <v>131</v>
      </c>
      <c r="I14" s="2">
        <v>832916</v>
      </c>
      <c r="J14" s="2">
        <v>8</v>
      </c>
      <c r="K14" s="2" t="s">
        <v>13</v>
      </c>
    </row>
    <row r="15" spans="1:11" ht="21" x14ac:dyDescent="0.5">
      <c r="C15" s="2" t="s">
        <v>34</v>
      </c>
      <c r="D15" s="2" t="s">
        <v>10</v>
      </c>
      <c r="E15" s="2" t="s">
        <v>15</v>
      </c>
      <c r="F15" s="2" t="s">
        <v>33</v>
      </c>
      <c r="G15" s="2">
        <v>22354</v>
      </c>
      <c r="H15" s="2">
        <v>55</v>
      </c>
      <c r="I15" s="2">
        <v>536092</v>
      </c>
      <c r="J15" s="2">
        <v>14</v>
      </c>
      <c r="K15" s="2" t="s">
        <v>13</v>
      </c>
    </row>
    <row r="16" spans="1:11" ht="21" x14ac:dyDescent="0.5">
      <c r="C16" s="2" t="s">
        <v>35</v>
      </c>
      <c r="D16" s="2" t="s">
        <v>10</v>
      </c>
      <c r="E16" s="2" t="s">
        <v>17</v>
      </c>
      <c r="F16" s="2" t="s">
        <v>33</v>
      </c>
      <c r="G16" s="2">
        <v>19677</v>
      </c>
      <c r="H16" s="2">
        <v>175</v>
      </c>
      <c r="I16" s="2">
        <v>715697</v>
      </c>
      <c r="J16" s="2">
        <v>1</v>
      </c>
      <c r="K16" s="2" t="s">
        <v>18</v>
      </c>
    </row>
    <row r="17" spans="3:11" ht="21" x14ac:dyDescent="0.5">
      <c r="C17" s="2" t="s">
        <v>36</v>
      </c>
      <c r="D17" s="2" t="s">
        <v>37</v>
      </c>
      <c r="E17" s="2" t="s">
        <v>11</v>
      </c>
      <c r="F17" s="2" t="s">
        <v>12</v>
      </c>
      <c r="G17" s="2">
        <v>22551</v>
      </c>
      <c r="H17" s="2">
        <v>167</v>
      </c>
      <c r="I17" s="2">
        <v>529138</v>
      </c>
      <c r="J17" s="2">
        <v>5</v>
      </c>
      <c r="K17" s="2" t="s">
        <v>18</v>
      </c>
    </row>
    <row r="18" spans="3:11" ht="21" x14ac:dyDescent="0.5">
      <c r="C18" s="2" t="s">
        <v>38</v>
      </c>
      <c r="D18" s="2" t="s">
        <v>37</v>
      </c>
      <c r="E18" s="2" t="s">
        <v>15</v>
      </c>
      <c r="F18" s="2" t="s">
        <v>12</v>
      </c>
      <c r="G18" s="2">
        <v>11129</v>
      </c>
      <c r="H18" s="2">
        <v>152</v>
      </c>
      <c r="I18" s="2">
        <v>894736</v>
      </c>
      <c r="J18" s="2">
        <v>7</v>
      </c>
      <c r="K18" s="2" t="s">
        <v>21</v>
      </c>
    </row>
    <row r="19" spans="3:11" ht="21" x14ac:dyDescent="0.5">
      <c r="C19" s="2" t="s">
        <v>39</v>
      </c>
      <c r="D19" s="2" t="s">
        <v>37</v>
      </c>
      <c r="E19" s="2" t="s">
        <v>17</v>
      </c>
      <c r="F19" s="2" t="s">
        <v>12</v>
      </c>
      <c r="G19" s="2">
        <v>24040</v>
      </c>
      <c r="H19" s="2">
        <v>179</v>
      </c>
      <c r="I19" s="2">
        <v>611828</v>
      </c>
      <c r="J19" s="2">
        <v>17</v>
      </c>
      <c r="K19" s="2" t="s">
        <v>13</v>
      </c>
    </row>
    <row r="20" spans="3:11" ht="21" x14ac:dyDescent="0.5">
      <c r="C20" s="2" t="s">
        <v>40</v>
      </c>
      <c r="D20" s="2" t="s">
        <v>37</v>
      </c>
      <c r="E20" s="2" t="s">
        <v>11</v>
      </c>
      <c r="F20" s="2" t="s">
        <v>20</v>
      </c>
      <c r="G20" s="2">
        <v>17385</v>
      </c>
      <c r="H20" s="2">
        <v>182</v>
      </c>
      <c r="I20" s="2">
        <v>566378</v>
      </c>
      <c r="J20" s="2">
        <v>7</v>
      </c>
      <c r="K20" s="2" t="s">
        <v>21</v>
      </c>
    </row>
    <row r="21" spans="3:11" ht="21" x14ac:dyDescent="0.5">
      <c r="C21" s="2" t="s">
        <v>41</v>
      </c>
      <c r="D21" s="2" t="s">
        <v>37</v>
      </c>
      <c r="E21" s="2" t="s">
        <v>15</v>
      </c>
      <c r="F21" s="2" t="s">
        <v>20</v>
      </c>
      <c r="G21" s="2">
        <v>11313</v>
      </c>
      <c r="H21" s="2">
        <v>73</v>
      </c>
      <c r="I21" s="2">
        <v>370993</v>
      </c>
      <c r="J21" s="2">
        <v>7</v>
      </c>
      <c r="K21" s="2" t="s">
        <v>13</v>
      </c>
    </row>
    <row r="22" spans="3:11" ht="21" x14ac:dyDescent="0.5">
      <c r="C22" s="2" t="s">
        <v>42</v>
      </c>
      <c r="D22" s="2" t="s">
        <v>37</v>
      </c>
      <c r="E22" s="2" t="s">
        <v>17</v>
      </c>
      <c r="F22" s="2" t="s">
        <v>20</v>
      </c>
      <c r="G22" s="2">
        <v>13312</v>
      </c>
      <c r="H22" s="2">
        <v>209</v>
      </c>
      <c r="I22" s="2">
        <v>499955</v>
      </c>
      <c r="J22" s="2">
        <v>7</v>
      </c>
      <c r="K22" s="2" t="s">
        <v>18</v>
      </c>
    </row>
    <row r="23" spans="3:11" ht="21" x14ac:dyDescent="0.5">
      <c r="C23" s="2" t="s">
        <v>43</v>
      </c>
      <c r="D23" s="2" t="s">
        <v>37</v>
      </c>
      <c r="E23" s="2" t="s">
        <v>11</v>
      </c>
      <c r="F23" s="2" t="s">
        <v>25</v>
      </c>
      <c r="G23" s="2">
        <v>23122</v>
      </c>
      <c r="H23" s="2">
        <v>155</v>
      </c>
      <c r="I23" s="2">
        <v>700118</v>
      </c>
      <c r="J23" s="2">
        <v>14</v>
      </c>
      <c r="K23" s="2" t="s">
        <v>13</v>
      </c>
    </row>
    <row r="24" spans="3:11" ht="21" x14ac:dyDescent="0.5">
      <c r="C24" s="2" t="s">
        <v>44</v>
      </c>
      <c r="D24" s="2" t="s">
        <v>37</v>
      </c>
      <c r="E24" s="2" t="s">
        <v>15</v>
      </c>
      <c r="F24" s="2" t="s">
        <v>25</v>
      </c>
      <c r="G24" s="2">
        <v>16099</v>
      </c>
      <c r="H24" s="2">
        <v>57</v>
      </c>
      <c r="I24" s="2">
        <v>695528</v>
      </c>
      <c r="J24" s="2">
        <v>10</v>
      </c>
      <c r="K24" s="2" t="s">
        <v>18</v>
      </c>
    </row>
    <row r="25" spans="3:11" ht="21" x14ac:dyDescent="0.5">
      <c r="C25" s="2" t="s">
        <v>45</v>
      </c>
      <c r="D25" s="2" t="s">
        <v>37</v>
      </c>
      <c r="E25" s="2" t="s">
        <v>17</v>
      </c>
      <c r="F25" s="2" t="s">
        <v>25</v>
      </c>
      <c r="G25" s="2">
        <v>10940</v>
      </c>
      <c r="H25" s="2">
        <v>124</v>
      </c>
      <c r="I25" s="2">
        <v>353501</v>
      </c>
      <c r="J25" s="2">
        <v>14</v>
      </c>
      <c r="K25" s="2" t="s">
        <v>18</v>
      </c>
    </row>
    <row r="26" spans="3:11" ht="21" x14ac:dyDescent="0.5">
      <c r="C26" s="2" t="s">
        <v>46</v>
      </c>
      <c r="D26" s="2" t="s">
        <v>37</v>
      </c>
      <c r="E26" s="2" t="s">
        <v>11</v>
      </c>
      <c r="F26" s="2" t="s">
        <v>29</v>
      </c>
      <c r="G26" s="2">
        <v>22722</v>
      </c>
      <c r="H26" s="2">
        <v>112</v>
      </c>
      <c r="I26" s="2">
        <v>368898</v>
      </c>
      <c r="J26" s="2">
        <v>8</v>
      </c>
      <c r="K26" s="2" t="s">
        <v>13</v>
      </c>
    </row>
    <row r="27" spans="3:11" ht="21" x14ac:dyDescent="0.5">
      <c r="C27" s="2" t="s">
        <v>47</v>
      </c>
      <c r="D27" s="2" t="s">
        <v>37</v>
      </c>
      <c r="E27" s="2" t="s">
        <v>15</v>
      </c>
      <c r="F27" s="2" t="s">
        <v>29</v>
      </c>
      <c r="G27" s="2">
        <v>14311</v>
      </c>
      <c r="H27" s="2">
        <v>143</v>
      </c>
      <c r="I27" s="2">
        <v>426004</v>
      </c>
      <c r="J27" s="2">
        <v>5</v>
      </c>
      <c r="K27" s="2" t="s">
        <v>21</v>
      </c>
    </row>
    <row r="28" spans="3:11" ht="21" x14ac:dyDescent="0.5">
      <c r="C28" s="2" t="s">
        <v>48</v>
      </c>
      <c r="D28" s="2" t="s">
        <v>37</v>
      </c>
      <c r="E28" s="2" t="s">
        <v>17</v>
      </c>
      <c r="F28" s="2" t="s">
        <v>29</v>
      </c>
      <c r="G28" s="2">
        <v>8548</v>
      </c>
      <c r="H28" s="2">
        <v>137</v>
      </c>
      <c r="I28" s="2">
        <v>748985</v>
      </c>
      <c r="J28" s="2">
        <v>7</v>
      </c>
      <c r="K28" s="2" t="s">
        <v>13</v>
      </c>
    </row>
    <row r="29" spans="3:11" ht="21" x14ac:dyDescent="0.5">
      <c r="C29" s="2" t="s">
        <v>49</v>
      </c>
      <c r="D29" s="2" t="s">
        <v>37</v>
      </c>
      <c r="E29" s="2" t="s">
        <v>11</v>
      </c>
      <c r="F29" s="2" t="s">
        <v>33</v>
      </c>
      <c r="G29" s="2">
        <v>9243</v>
      </c>
      <c r="H29" s="2">
        <v>100</v>
      </c>
      <c r="I29" s="2">
        <v>633200</v>
      </c>
      <c r="J29" s="2">
        <v>17</v>
      </c>
      <c r="K29" s="2" t="s">
        <v>21</v>
      </c>
    </row>
    <row r="30" spans="3:11" ht="21" x14ac:dyDescent="0.5">
      <c r="C30" s="2" t="s">
        <v>50</v>
      </c>
      <c r="D30" s="2" t="s">
        <v>37</v>
      </c>
      <c r="E30" s="2" t="s">
        <v>15</v>
      </c>
      <c r="F30" s="2" t="s">
        <v>33</v>
      </c>
      <c r="G30" s="2">
        <v>14450</v>
      </c>
      <c r="H30" s="2">
        <v>137</v>
      </c>
      <c r="I30" s="2">
        <v>578080</v>
      </c>
      <c r="J30" s="2">
        <v>8</v>
      </c>
      <c r="K30" s="2" t="s">
        <v>13</v>
      </c>
    </row>
    <row r="31" spans="3:11" ht="21" x14ac:dyDescent="0.5">
      <c r="C31" s="2" t="s">
        <v>51</v>
      </c>
      <c r="D31" s="2" t="s">
        <v>37</v>
      </c>
      <c r="E31" s="2" t="s">
        <v>17</v>
      </c>
      <c r="F31" s="2" t="s">
        <v>33</v>
      </c>
      <c r="G31" s="2">
        <v>11513</v>
      </c>
      <c r="H31" s="2">
        <v>95</v>
      </c>
      <c r="I31" s="2">
        <v>672012</v>
      </c>
      <c r="J31" s="2">
        <v>14</v>
      </c>
      <c r="K31" s="2" t="s">
        <v>18</v>
      </c>
    </row>
    <row r="32" spans="3:11" ht="21" x14ac:dyDescent="0.5">
      <c r="C32" s="2" t="s">
        <v>52</v>
      </c>
      <c r="D32" s="2" t="s">
        <v>53</v>
      </c>
      <c r="E32" s="2" t="s">
        <v>11</v>
      </c>
      <c r="F32" s="2" t="s">
        <v>12</v>
      </c>
      <c r="G32" s="2">
        <v>19227</v>
      </c>
      <c r="H32" s="2">
        <v>139</v>
      </c>
      <c r="I32" s="2">
        <v>626513</v>
      </c>
      <c r="J32" s="2">
        <v>17</v>
      </c>
      <c r="K32" s="2" t="s">
        <v>21</v>
      </c>
    </row>
    <row r="33" spans="3:11" ht="21" x14ac:dyDescent="0.5">
      <c r="C33" s="2" t="s">
        <v>54</v>
      </c>
      <c r="D33" s="2" t="s">
        <v>53</v>
      </c>
      <c r="E33" s="2" t="s">
        <v>15</v>
      </c>
      <c r="F33" s="2" t="s">
        <v>12</v>
      </c>
      <c r="G33" s="2">
        <v>8085</v>
      </c>
      <c r="H33" s="2">
        <v>117</v>
      </c>
      <c r="I33" s="2">
        <v>619743</v>
      </c>
      <c r="J33" s="2">
        <v>11</v>
      </c>
      <c r="K33" s="2" t="s">
        <v>21</v>
      </c>
    </row>
    <row r="34" spans="3:11" ht="21" x14ac:dyDescent="0.5">
      <c r="C34" s="2" t="s">
        <v>55</v>
      </c>
      <c r="D34" s="2" t="s">
        <v>53</v>
      </c>
      <c r="E34" s="2" t="s">
        <v>17</v>
      </c>
      <c r="F34" s="2" t="s">
        <v>12</v>
      </c>
      <c r="G34" s="2">
        <v>22811</v>
      </c>
      <c r="H34" s="2">
        <v>101</v>
      </c>
      <c r="I34" s="2">
        <v>310909</v>
      </c>
      <c r="J34" s="2">
        <v>15</v>
      </c>
      <c r="K34" s="2" t="s">
        <v>13</v>
      </c>
    </row>
    <row r="35" spans="3:11" ht="21" x14ac:dyDescent="0.5">
      <c r="C35" s="2" t="s">
        <v>56</v>
      </c>
      <c r="D35" s="2" t="s">
        <v>53</v>
      </c>
      <c r="E35" s="2" t="s">
        <v>11</v>
      </c>
      <c r="F35" s="2" t="s">
        <v>20</v>
      </c>
      <c r="G35" s="2">
        <v>8175</v>
      </c>
      <c r="H35" s="2">
        <v>132</v>
      </c>
      <c r="I35" s="2">
        <v>778208</v>
      </c>
      <c r="J35" s="2">
        <v>7</v>
      </c>
      <c r="K35" s="2" t="s">
        <v>21</v>
      </c>
    </row>
    <row r="36" spans="3:11" ht="21" x14ac:dyDescent="0.5">
      <c r="C36" s="2" t="s">
        <v>57</v>
      </c>
      <c r="D36" s="2" t="s">
        <v>53</v>
      </c>
      <c r="E36" s="2" t="s">
        <v>15</v>
      </c>
      <c r="F36" s="2" t="s">
        <v>20</v>
      </c>
      <c r="G36" s="2">
        <v>24745</v>
      </c>
      <c r="H36" s="2">
        <v>204</v>
      </c>
      <c r="I36" s="2">
        <v>515545</v>
      </c>
      <c r="J36" s="2">
        <v>3</v>
      </c>
      <c r="K36" s="2" t="s">
        <v>21</v>
      </c>
    </row>
    <row r="37" spans="3:11" ht="21" x14ac:dyDescent="0.5">
      <c r="C37" s="2" t="s">
        <v>58</v>
      </c>
      <c r="D37" s="2" t="s">
        <v>53</v>
      </c>
      <c r="E37" s="2" t="s">
        <v>17</v>
      </c>
      <c r="F37" s="2" t="s">
        <v>20</v>
      </c>
      <c r="G37" s="2">
        <v>9600</v>
      </c>
      <c r="H37" s="2">
        <v>54</v>
      </c>
      <c r="I37" s="2">
        <v>624924</v>
      </c>
      <c r="J37" s="2">
        <v>9</v>
      </c>
      <c r="K37" s="2" t="s">
        <v>18</v>
      </c>
    </row>
    <row r="38" spans="3:11" ht="21" x14ac:dyDescent="0.5">
      <c r="C38" s="2" t="s">
        <v>59</v>
      </c>
      <c r="D38" s="2" t="s">
        <v>53</v>
      </c>
      <c r="E38" s="2" t="s">
        <v>11</v>
      </c>
      <c r="F38" s="2" t="s">
        <v>25</v>
      </c>
      <c r="G38" s="2">
        <v>16634</v>
      </c>
      <c r="H38" s="2">
        <v>130</v>
      </c>
      <c r="I38" s="2">
        <v>495408</v>
      </c>
      <c r="J38" s="2">
        <v>7</v>
      </c>
      <c r="K38" s="2" t="s">
        <v>21</v>
      </c>
    </row>
    <row r="39" spans="3:11" ht="21" x14ac:dyDescent="0.5">
      <c r="C39" s="2" t="s">
        <v>60</v>
      </c>
      <c r="D39" s="2" t="s">
        <v>53</v>
      </c>
      <c r="E39" s="2" t="s">
        <v>15</v>
      </c>
      <c r="F39" s="2" t="s">
        <v>25</v>
      </c>
      <c r="G39" s="2">
        <v>24318</v>
      </c>
      <c r="H39" s="2">
        <v>132</v>
      </c>
      <c r="I39" s="2">
        <v>706744</v>
      </c>
      <c r="J39" s="2">
        <v>14</v>
      </c>
      <c r="K39" s="2" t="s">
        <v>18</v>
      </c>
    </row>
    <row r="40" spans="3:11" ht="21" x14ac:dyDescent="0.5">
      <c r="C40" s="2" t="s">
        <v>61</v>
      </c>
      <c r="D40" s="2" t="s">
        <v>53</v>
      </c>
      <c r="E40" s="2" t="s">
        <v>17</v>
      </c>
      <c r="F40" s="2" t="s">
        <v>25</v>
      </c>
      <c r="G40" s="2">
        <v>12868</v>
      </c>
      <c r="H40" s="2">
        <v>195</v>
      </c>
      <c r="I40" s="2">
        <v>342599</v>
      </c>
      <c r="J40" s="2">
        <v>1</v>
      </c>
      <c r="K40" s="2" t="s">
        <v>13</v>
      </c>
    </row>
    <row r="41" spans="3:11" ht="21" x14ac:dyDescent="0.5">
      <c r="C41" s="2" t="s">
        <v>62</v>
      </c>
      <c r="D41" s="2" t="s">
        <v>53</v>
      </c>
      <c r="E41" s="2" t="s">
        <v>11</v>
      </c>
      <c r="F41" s="2" t="s">
        <v>29</v>
      </c>
      <c r="G41" s="2">
        <v>13962</v>
      </c>
      <c r="H41" s="2">
        <v>189</v>
      </c>
      <c r="I41" s="2">
        <v>566857</v>
      </c>
      <c r="J41" s="2">
        <v>18</v>
      </c>
      <c r="K41" s="2" t="s">
        <v>18</v>
      </c>
    </row>
    <row r="42" spans="3:11" ht="21" x14ac:dyDescent="0.5">
      <c r="C42" s="2" t="s">
        <v>63</v>
      </c>
      <c r="D42" s="2" t="s">
        <v>53</v>
      </c>
      <c r="E42" s="2" t="s">
        <v>15</v>
      </c>
      <c r="F42" s="2" t="s">
        <v>29</v>
      </c>
      <c r="G42" s="2">
        <v>22244</v>
      </c>
      <c r="H42" s="2">
        <v>208</v>
      </c>
      <c r="I42" s="2">
        <v>634545</v>
      </c>
      <c r="J42" s="2">
        <v>10</v>
      </c>
      <c r="K42" s="2" t="s">
        <v>21</v>
      </c>
    </row>
    <row r="43" spans="3:11" ht="21" x14ac:dyDescent="0.5">
      <c r="C43" s="2" t="s">
        <v>64</v>
      </c>
      <c r="D43" s="2" t="s">
        <v>53</v>
      </c>
      <c r="E43" s="2" t="s">
        <v>17</v>
      </c>
      <c r="F43" s="2" t="s">
        <v>29</v>
      </c>
      <c r="G43" s="2">
        <v>18346</v>
      </c>
      <c r="H43" s="2">
        <v>76</v>
      </c>
      <c r="I43" s="2">
        <v>767632</v>
      </c>
      <c r="J43" s="2">
        <v>13</v>
      </c>
      <c r="K43" s="2" t="s">
        <v>18</v>
      </c>
    </row>
    <row r="44" spans="3:11" ht="21" x14ac:dyDescent="0.5">
      <c r="C44" s="2" t="s">
        <v>65</v>
      </c>
      <c r="D44" s="2" t="s">
        <v>53</v>
      </c>
      <c r="E44" s="2" t="s">
        <v>11</v>
      </c>
      <c r="F44" s="2" t="s">
        <v>33</v>
      </c>
      <c r="G44" s="2">
        <v>10556</v>
      </c>
      <c r="H44" s="2">
        <v>45</v>
      </c>
      <c r="I44" s="2">
        <v>378317</v>
      </c>
      <c r="J44" s="2">
        <v>5</v>
      </c>
      <c r="K44" s="2" t="s">
        <v>21</v>
      </c>
    </row>
    <row r="45" spans="3:11" ht="21" x14ac:dyDescent="0.5">
      <c r="C45" s="2" t="s">
        <v>66</v>
      </c>
      <c r="D45" s="2" t="s">
        <v>53</v>
      </c>
      <c r="E45" s="2" t="s">
        <v>15</v>
      </c>
      <c r="F45" s="2" t="s">
        <v>33</v>
      </c>
      <c r="G45" s="2">
        <v>17690</v>
      </c>
      <c r="H45" s="2">
        <v>82</v>
      </c>
      <c r="I45" s="2">
        <v>582273</v>
      </c>
      <c r="J45" s="2">
        <v>4</v>
      </c>
      <c r="K45" s="2" t="s">
        <v>21</v>
      </c>
    </row>
    <row r="46" spans="3:11" ht="21" x14ac:dyDescent="0.5">
      <c r="C46" s="2" t="s">
        <v>67</v>
      </c>
      <c r="D46" s="2" t="s">
        <v>53</v>
      </c>
      <c r="E46" s="2" t="s">
        <v>17</v>
      </c>
      <c r="F46" s="2" t="s">
        <v>33</v>
      </c>
      <c r="G46" s="2">
        <v>22810</v>
      </c>
      <c r="H46" s="2">
        <v>41</v>
      </c>
      <c r="I46" s="2">
        <v>765010</v>
      </c>
      <c r="J46" s="2">
        <v>10</v>
      </c>
      <c r="K46" s="2" t="s">
        <v>18</v>
      </c>
    </row>
    <row r="47" spans="3:11" ht="21" x14ac:dyDescent="0.5">
      <c r="C47" s="2" t="s">
        <v>68</v>
      </c>
      <c r="D47" s="2" t="s">
        <v>69</v>
      </c>
      <c r="E47" s="2" t="s">
        <v>11</v>
      </c>
      <c r="F47" s="2" t="s">
        <v>12</v>
      </c>
      <c r="G47" s="2">
        <v>20049</v>
      </c>
      <c r="H47" s="2">
        <v>133</v>
      </c>
      <c r="I47" s="2">
        <v>875429</v>
      </c>
      <c r="J47" s="2">
        <v>9</v>
      </c>
      <c r="K47" s="2" t="s">
        <v>18</v>
      </c>
    </row>
    <row r="48" spans="3:11" ht="21" x14ac:dyDescent="0.5">
      <c r="C48" s="2" t="s">
        <v>70</v>
      </c>
      <c r="D48" s="2" t="s">
        <v>69</v>
      </c>
      <c r="E48" s="2" t="s">
        <v>15</v>
      </c>
      <c r="F48" s="2" t="s">
        <v>12</v>
      </c>
      <c r="G48" s="2">
        <v>21279</v>
      </c>
      <c r="H48" s="2">
        <v>83</v>
      </c>
      <c r="I48" s="2">
        <v>692737</v>
      </c>
      <c r="J48" s="2">
        <v>4</v>
      </c>
      <c r="K48" s="2" t="s">
        <v>21</v>
      </c>
    </row>
    <row r="49" spans="3:11" ht="21" x14ac:dyDescent="0.5">
      <c r="C49" s="2" t="s">
        <v>71</v>
      </c>
      <c r="D49" s="2" t="s">
        <v>69</v>
      </c>
      <c r="E49" s="2" t="s">
        <v>17</v>
      </c>
      <c r="F49" s="2" t="s">
        <v>12</v>
      </c>
      <c r="G49" s="2">
        <v>8216</v>
      </c>
      <c r="H49" s="2">
        <v>212</v>
      </c>
      <c r="I49" s="2">
        <v>423447</v>
      </c>
      <c r="J49" s="2">
        <v>4</v>
      </c>
      <c r="K49" s="2" t="s">
        <v>18</v>
      </c>
    </row>
    <row r="50" spans="3:11" ht="21" x14ac:dyDescent="0.5">
      <c r="C50" s="2" t="s">
        <v>72</v>
      </c>
      <c r="D50" s="2" t="s">
        <v>69</v>
      </c>
      <c r="E50" s="2" t="s">
        <v>11</v>
      </c>
      <c r="F50" s="2" t="s">
        <v>20</v>
      </c>
      <c r="G50" s="2">
        <v>15400</v>
      </c>
      <c r="H50" s="2">
        <v>116</v>
      </c>
      <c r="I50" s="2">
        <v>558147</v>
      </c>
      <c r="J50" s="2">
        <v>2</v>
      </c>
      <c r="K50" s="2" t="s">
        <v>21</v>
      </c>
    </row>
    <row r="51" spans="3:11" ht="21" x14ac:dyDescent="0.5">
      <c r="C51" s="2" t="s">
        <v>73</v>
      </c>
      <c r="D51" s="2" t="s">
        <v>69</v>
      </c>
      <c r="E51" s="2" t="s">
        <v>15</v>
      </c>
      <c r="F51" s="2" t="s">
        <v>20</v>
      </c>
      <c r="G51" s="2">
        <v>21988</v>
      </c>
      <c r="H51" s="2">
        <v>175</v>
      </c>
      <c r="I51" s="2">
        <v>758284</v>
      </c>
      <c r="J51" s="2">
        <v>7</v>
      </c>
      <c r="K51" s="2" t="s">
        <v>18</v>
      </c>
    </row>
    <row r="52" spans="3:11" ht="21" x14ac:dyDescent="0.5">
      <c r="C52" s="2" t="s">
        <v>74</v>
      </c>
      <c r="D52" s="2" t="s">
        <v>69</v>
      </c>
      <c r="E52" s="2" t="s">
        <v>17</v>
      </c>
      <c r="F52" s="2" t="s">
        <v>20</v>
      </c>
      <c r="G52" s="2">
        <v>15705</v>
      </c>
      <c r="H52" s="2">
        <v>197</v>
      </c>
      <c r="I52" s="2">
        <v>376272</v>
      </c>
      <c r="J52" s="2">
        <v>11</v>
      </c>
      <c r="K52" s="2" t="s">
        <v>21</v>
      </c>
    </row>
    <row r="53" spans="3:11" ht="21" x14ac:dyDescent="0.5">
      <c r="C53" s="2" t="s">
        <v>75</v>
      </c>
      <c r="D53" s="2" t="s">
        <v>69</v>
      </c>
      <c r="E53" s="2" t="s">
        <v>11</v>
      </c>
      <c r="F53" s="2" t="s">
        <v>25</v>
      </c>
      <c r="G53" s="2">
        <v>13402</v>
      </c>
      <c r="H53" s="2">
        <v>156</v>
      </c>
      <c r="I53" s="2">
        <v>621232</v>
      </c>
      <c r="J53" s="2">
        <v>12</v>
      </c>
      <c r="K53" s="2" t="s">
        <v>18</v>
      </c>
    </row>
    <row r="54" spans="3:11" ht="21" x14ac:dyDescent="0.5">
      <c r="C54" s="2" t="s">
        <v>76</v>
      </c>
      <c r="D54" s="2" t="s">
        <v>69</v>
      </c>
      <c r="E54" s="2" t="s">
        <v>15</v>
      </c>
      <c r="F54" s="2" t="s">
        <v>25</v>
      </c>
      <c r="G54" s="2">
        <v>21893</v>
      </c>
      <c r="H54" s="2">
        <v>208</v>
      </c>
      <c r="I54" s="2">
        <v>312811</v>
      </c>
      <c r="J54" s="2">
        <v>2</v>
      </c>
      <c r="K54" s="2" t="s">
        <v>13</v>
      </c>
    </row>
    <row r="55" spans="3:11" ht="21" x14ac:dyDescent="0.5">
      <c r="C55" s="2" t="s">
        <v>77</v>
      </c>
      <c r="D55" s="2" t="s">
        <v>69</v>
      </c>
      <c r="E55" s="2" t="s">
        <v>17</v>
      </c>
      <c r="F55" s="2" t="s">
        <v>25</v>
      </c>
      <c r="G55" s="2">
        <v>14081</v>
      </c>
      <c r="H55" s="2">
        <v>126</v>
      </c>
      <c r="I55" s="2">
        <v>393749</v>
      </c>
      <c r="J55" s="2">
        <v>7</v>
      </c>
      <c r="K55" s="2" t="s">
        <v>21</v>
      </c>
    </row>
    <row r="56" spans="3:11" ht="21" x14ac:dyDescent="0.5">
      <c r="C56" s="2" t="s">
        <v>78</v>
      </c>
      <c r="D56" s="2" t="s">
        <v>69</v>
      </c>
      <c r="E56" s="2" t="s">
        <v>11</v>
      </c>
      <c r="F56" s="2" t="s">
        <v>29</v>
      </c>
      <c r="G56" s="2">
        <v>12595</v>
      </c>
      <c r="H56" s="2">
        <v>166</v>
      </c>
      <c r="I56" s="2">
        <v>664069</v>
      </c>
      <c r="J56" s="2">
        <v>15</v>
      </c>
      <c r="K56" s="2" t="s">
        <v>21</v>
      </c>
    </row>
    <row r="57" spans="3:11" ht="21" x14ac:dyDescent="0.5">
      <c r="C57" s="2" t="s">
        <v>79</v>
      </c>
      <c r="D57" s="2" t="s">
        <v>69</v>
      </c>
      <c r="E57" s="2" t="s">
        <v>15</v>
      </c>
      <c r="F57" s="2" t="s">
        <v>29</v>
      </c>
      <c r="G57" s="2">
        <v>13052</v>
      </c>
      <c r="H57" s="2">
        <v>187</v>
      </c>
      <c r="I57" s="2">
        <v>756950</v>
      </c>
      <c r="J57" s="2">
        <v>5</v>
      </c>
      <c r="K57" s="2" t="s">
        <v>13</v>
      </c>
    </row>
    <row r="58" spans="3:11" ht="21" x14ac:dyDescent="0.5">
      <c r="C58" s="2" t="s">
        <v>80</v>
      </c>
      <c r="D58" s="2" t="s">
        <v>69</v>
      </c>
      <c r="E58" s="2" t="s">
        <v>17</v>
      </c>
      <c r="F58" s="2" t="s">
        <v>29</v>
      </c>
      <c r="G58" s="2">
        <v>13398</v>
      </c>
      <c r="H58" s="2">
        <v>167</v>
      </c>
      <c r="I58" s="2">
        <v>872825</v>
      </c>
      <c r="J58" s="2">
        <v>4</v>
      </c>
      <c r="K58" s="2" t="s">
        <v>18</v>
      </c>
    </row>
    <row r="59" spans="3:11" ht="21" x14ac:dyDescent="0.5">
      <c r="C59" s="2" t="s">
        <v>81</v>
      </c>
      <c r="D59" s="2" t="s">
        <v>69</v>
      </c>
      <c r="E59" s="2" t="s">
        <v>11</v>
      </c>
      <c r="F59" s="2" t="s">
        <v>33</v>
      </c>
      <c r="G59" s="2">
        <v>20616</v>
      </c>
      <c r="H59" s="2">
        <v>182</v>
      </c>
      <c r="I59" s="2">
        <v>843219</v>
      </c>
      <c r="J59" s="2">
        <v>1</v>
      </c>
      <c r="K59" s="2" t="s">
        <v>13</v>
      </c>
    </row>
    <row r="60" spans="3:11" ht="21" x14ac:dyDescent="0.5">
      <c r="C60" s="2" t="s">
        <v>82</v>
      </c>
      <c r="D60" s="2" t="s">
        <v>69</v>
      </c>
      <c r="E60" s="2" t="s">
        <v>15</v>
      </c>
      <c r="F60" s="2" t="s">
        <v>33</v>
      </c>
      <c r="G60" s="2">
        <v>22937</v>
      </c>
      <c r="H60" s="2">
        <v>124</v>
      </c>
      <c r="I60" s="2">
        <v>653678</v>
      </c>
      <c r="J60" s="2">
        <v>3</v>
      </c>
      <c r="K60" s="2" t="s">
        <v>21</v>
      </c>
    </row>
    <row r="61" spans="3:11" ht="21" x14ac:dyDescent="0.5">
      <c r="C61" s="2" t="s">
        <v>83</v>
      </c>
      <c r="D61" s="2" t="s">
        <v>69</v>
      </c>
      <c r="E61" s="2" t="s">
        <v>17</v>
      </c>
      <c r="F61" s="2" t="s">
        <v>33</v>
      </c>
      <c r="G61" s="2">
        <v>14647</v>
      </c>
      <c r="H61" s="2">
        <v>104</v>
      </c>
      <c r="I61" s="2">
        <v>763724</v>
      </c>
      <c r="J61" s="2">
        <v>5</v>
      </c>
      <c r="K61" s="2" t="s">
        <v>18</v>
      </c>
    </row>
    <row r="62" spans="3:11" ht="21" x14ac:dyDescent="0.5">
      <c r="C62" s="2" t="s">
        <v>84</v>
      </c>
      <c r="D62" s="2" t="s">
        <v>85</v>
      </c>
      <c r="E62" s="2" t="s">
        <v>11</v>
      </c>
      <c r="F62" s="2" t="s">
        <v>12</v>
      </c>
      <c r="G62" s="2">
        <v>12064</v>
      </c>
      <c r="H62" s="2">
        <v>170</v>
      </c>
      <c r="I62" s="2">
        <v>649322</v>
      </c>
      <c r="J62" s="2">
        <v>16</v>
      </c>
      <c r="K62" s="2" t="s">
        <v>18</v>
      </c>
    </row>
    <row r="63" spans="3:11" ht="21" x14ac:dyDescent="0.5">
      <c r="C63" s="2" t="s">
        <v>86</v>
      </c>
      <c r="D63" s="2" t="s">
        <v>85</v>
      </c>
      <c r="E63" s="2" t="s">
        <v>15</v>
      </c>
      <c r="F63" s="2" t="s">
        <v>12</v>
      </c>
      <c r="G63" s="2">
        <v>24688</v>
      </c>
      <c r="H63" s="2">
        <v>76</v>
      </c>
      <c r="I63" s="2">
        <v>619469</v>
      </c>
      <c r="J63" s="2">
        <v>5</v>
      </c>
      <c r="K63" s="2" t="s">
        <v>13</v>
      </c>
    </row>
    <row r="64" spans="3:11" ht="21" x14ac:dyDescent="0.5">
      <c r="C64" s="2" t="s">
        <v>87</v>
      </c>
      <c r="D64" s="2" t="s">
        <v>85</v>
      </c>
      <c r="E64" s="2" t="s">
        <v>17</v>
      </c>
      <c r="F64" s="2" t="s">
        <v>12</v>
      </c>
      <c r="G64" s="2">
        <v>21550</v>
      </c>
      <c r="H64" s="2">
        <v>185</v>
      </c>
      <c r="I64" s="2">
        <v>421384</v>
      </c>
      <c r="J64" s="2">
        <v>6</v>
      </c>
      <c r="K64" s="2" t="s">
        <v>13</v>
      </c>
    </row>
    <row r="65" spans="3:11" ht="21" x14ac:dyDescent="0.5">
      <c r="C65" s="2" t="s">
        <v>88</v>
      </c>
      <c r="D65" s="2" t="s">
        <v>85</v>
      </c>
      <c r="E65" s="2" t="s">
        <v>11</v>
      </c>
      <c r="F65" s="2" t="s">
        <v>20</v>
      </c>
      <c r="G65" s="2">
        <v>8706</v>
      </c>
      <c r="H65" s="2">
        <v>132</v>
      </c>
      <c r="I65" s="2">
        <v>394760</v>
      </c>
      <c r="J65" s="2">
        <v>18</v>
      </c>
      <c r="K65" s="2" t="s">
        <v>13</v>
      </c>
    </row>
    <row r="66" spans="3:11" ht="21" x14ac:dyDescent="0.5">
      <c r="C66" s="2" t="s">
        <v>89</v>
      </c>
      <c r="D66" s="2" t="s">
        <v>85</v>
      </c>
      <c r="E66" s="2" t="s">
        <v>15</v>
      </c>
      <c r="F66" s="2" t="s">
        <v>20</v>
      </c>
      <c r="G66" s="2">
        <v>13069</v>
      </c>
      <c r="H66" s="2">
        <v>96</v>
      </c>
      <c r="I66" s="2">
        <v>375310</v>
      </c>
      <c r="J66" s="2">
        <v>6</v>
      </c>
      <c r="K66" s="2" t="s">
        <v>18</v>
      </c>
    </row>
    <row r="67" spans="3:11" ht="21" x14ac:dyDescent="0.5">
      <c r="C67" s="2" t="s">
        <v>90</v>
      </c>
      <c r="D67" s="2" t="s">
        <v>85</v>
      </c>
      <c r="E67" s="2" t="s">
        <v>17</v>
      </c>
      <c r="F67" s="2" t="s">
        <v>20</v>
      </c>
      <c r="G67" s="2">
        <v>16048</v>
      </c>
      <c r="H67" s="2">
        <v>64</v>
      </c>
      <c r="I67" s="2">
        <v>640310</v>
      </c>
      <c r="J67" s="2">
        <v>12</v>
      </c>
      <c r="K67" s="2" t="s">
        <v>21</v>
      </c>
    </row>
    <row r="68" spans="3:11" ht="21" x14ac:dyDescent="0.5">
      <c r="C68" s="2" t="s">
        <v>91</v>
      </c>
      <c r="D68" s="2" t="s">
        <v>85</v>
      </c>
      <c r="E68" s="2" t="s">
        <v>11</v>
      </c>
      <c r="F68" s="2" t="s">
        <v>25</v>
      </c>
      <c r="G68" s="2">
        <v>14475</v>
      </c>
      <c r="H68" s="2">
        <v>113</v>
      </c>
      <c r="I68" s="2">
        <v>358181</v>
      </c>
      <c r="J68" s="2">
        <v>6</v>
      </c>
      <c r="K68" s="2" t="s">
        <v>18</v>
      </c>
    </row>
    <row r="69" spans="3:11" ht="21" x14ac:dyDescent="0.5">
      <c r="C69" s="2" t="s">
        <v>92</v>
      </c>
      <c r="D69" s="2" t="s">
        <v>85</v>
      </c>
      <c r="E69" s="2" t="s">
        <v>15</v>
      </c>
      <c r="F69" s="2" t="s">
        <v>25</v>
      </c>
      <c r="G69" s="2">
        <v>24433</v>
      </c>
      <c r="H69" s="2">
        <v>217</v>
      </c>
      <c r="I69" s="2">
        <v>450062</v>
      </c>
      <c r="J69" s="2">
        <v>15</v>
      </c>
      <c r="K69" s="2" t="s">
        <v>18</v>
      </c>
    </row>
    <row r="70" spans="3:11" ht="21" x14ac:dyDescent="0.5">
      <c r="C70" s="2" t="s">
        <v>93</v>
      </c>
      <c r="D70" s="2" t="s">
        <v>85</v>
      </c>
      <c r="E70" s="2" t="s">
        <v>17</v>
      </c>
      <c r="F70" s="2" t="s">
        <v>25</v>
      </c>
      <c r="G70" s="2">
        <v>10221</v>
      </c>
      <c r="H70" s="2">
        <v>58</v>
      </c>
      <c r="I70" s="2">
        <v>651923</v>
      </c>
      <c r="J70" s="2">
        <v>4</v>
      </c>
      <c r="K70" s="2" t="s">
        <v>21</v>
      </c>
    </row>
    <row r="71" spans="3:11" ht="21" x14ac:dyDescent="0.5">
      <c r="C71" s="2" t="s">
        <v>94</v>
      </c>
      <c r="D71" s="2" t="s">
        <v>85</v>
      </c>
      <c r="E71" s="2" t="s">
        <v>11</v>
      </c>
      <c r="F71" s="2" t="s">
        <v>29</v>
      </c>
      <c r="G71" s="2">
        <v>13242</v>
      </c>
      <c r="H71" s="2">
        <v>134</v>
      </c>
      <c r="I71" s="2">
        <v>384839</v>
      </c>
      <c r="J71" s="2">
        <v>11</v>
      </c>
      <c r="K71" s="2" t="s">
        <v>21</v>
      </c>
    </row>
    <row r="72" spans="3:11" ht="21" x14ac:dyDescent="0.5">
      <c r="C72" s="2" t="s">
        <v>95</v>
      </c>
      <c r="D72" s="2" t="s">
        <v>85</v>
      </c>
      <c r="E72" s="2" t="s">
        <v>15</v>
      </c>
      <c r="F72" s="2" t="s">
        <v>29</v>
      </c>
      <c r="G72" s="2">
        <v>21609</v>
      </c>
      <c r="H72" s="2">
        <v>126</v>
      </c>
      <c r="I72" s="2">
        <v>534357</v>
      </c>
      <c r="J72" s="2">
        <v>3</v>
      </c>
      <c r="K72" s="2" t="s">
        <v>18</v>
      </c>
    </row>
    <row r="73" spans="3:11" ht="21" x14ac:dyDescent="0.5">
      <c r="C73" s="2" t="s">
        <v>96</v>
      </c>
      <c r="D73" s="2" t="s">
        <v>85</v>
      </c>
      <c r="E73" s="2" t="s">
        <v>17</v>
      </c>
      <c r="F73" s="2" t="s">
        <v>29</v>
      </c>
      <c r="G73" s="2">
        <v>19842</v>
      </c>
      <c r="H73" s="2">
        <v>54</v>
      </c>
      <c r="I73" s="2">
        <v>736026</v>
      </c>
      <c r="J73" s="2">
        <v>7</v>
      </c>
      <c r="K73" s="2" t="s">
        <v>21</v>
      </c>
    </row>
    <row r="74" spans="3:11" ht="21" x14ac:dyDescent="0.5">
      <c r="C74" s="2" t="s">
        <v>97</v>
      </c>
      <c r="D74" s="2" t="s">
        <v>85</v>
      </c>
      <c r="E74" s="2" t="s">
        <v>11</v>
      </c>
      <c r="F74" s="2" t="s">
        <v>33</v>
      </c>
      <c r="G74" s="2">
        <v>10163</v>
      </c>
      <c r="H74" s="2">
        <v>80</v>
      </c>
      <c r="I74" s="2">
        <v>657460</v>
      </c>
      <c r="J74" s="2">
        <v>8</v>
      </c>
      <c r="K74" s="2" t="s">
        <v>18</v>
      </c>
    </row>
    <row r="75" spans="3:11" ht="21" x14ac:dyDescent="0.5">
      <c r="C75" s="2" t="s">
        <v>98</v>
      </c>
      <c r="D75" s="2" t="s">
        <v>85</v>
      </c>
      <c r="E75" s="2" t="s">
        <v>15</v>
      </c>
      <c r="F75" s="2" t="s">
        <v>33</v>
      </c>
      <c r="G75" s="2">
        <v>21318</v>
      </c>
      <c r="H75" s="2">
        <v>108</v>
      </c>
      <c r="I75" s="2">
        <v>803924</v>
      </c>
      <c r="J75" s="2">
        <v>5</v>
      </c>
      <c r="K75" s="2" t="s">
        <v>13</v>
      </c>
    </row>
    <row r="76" spans="3:11" ht="21" x14ac:dyDescent="0.5">
      <c r="C76" s="2" t="s">
        <v>99</v>
      </c>
      <c r="D76" s="2" t="s">
        <v>85</v>
      </c>
      <c r="E76" s="2" t="s">
        <v>17</v>
      </c>
      <c r="F76" s="2" t="s">
        <v>33</v>
      </c>
      <c r="G76" s="2">
        <v>9700</v>
      </c>
      <c r="H76" s="2">
        <v>118</v>
      </c>
      <c r="I76" s="2">
        <v>771325</v>
      </c>
      <c r="J76" s="2">
        <v>12</v>
      </c>
      <c r="K76" s="2" t="s">
        <v>18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BASIC FORMULAS</vt:lpstr>
      <vt:lpstr>Plant_Data</vt:lpstr>
      <vt:lpstr>Exercises</vt:lpstr>
      <vt:lpstr>Formula_Practice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Nk nm</cp:lastModifiedBy>
  <dcterms:created xsi:type="dcterms:W3CDTF">2026-04-22T05:05:52Z</dcterms:created>
  <dcterms:modified xsi:type="dcterms:W3CDTF">2026-04-22T05:20:19Z</dcterms:modified>
</cp:coreProperties>
</file>